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roslav\Desktop\"/>
    </mc:Choice>
  </mc:AlternateContent>
  <xr:revisionPtr revIDLastSave="0" documentId="13_ncr:1_{8301EED5-2A4D-461A-B996-6AABAF1FFDF0}" xr6:coauthVersionLast="47" xr6:coauthVersionMax="47" xr10:uidLastSave="{00000000-0000-0000-0000-000000000000}"/>
  <bookViews>
    <workbookView xWindow="-103" yWindow="-103" windowWidth="33120" windowHeight="18274" tabRatio="593" xr2:uid="{30E2D09B-AB96-4393-97EF-1AE402BDC993}"/>
  </bookViews>
  <sheets>
    <sheet name="дилер" sheetId="1" r:id="rId1"/>
  </sheets>
  <externalReferences>
    <externalReference r:id="rId2"/>
  </externalReferences>
  <definedNames>
    <definedName name="_xlnm._FilterDatabase" localSheetId="0" hidden="1">дилер!#REF!</definedName>
    <definedName name="Castro_R">#REF!</definedName>
    <definedName name="Cobay1_R" localSheetId="0">#REF!</definedName>
    <definedName name="Cobay1_R">#REF!</definedName>
    <definedName name="Cobay2_R">#REF!</definedName>
    <definedName name="Cobay3_R">#REF!</definedName>
    <definedName name="COBRAEX_R">#REF!</definedName>
    <definedName name="COBRAPL_R" localSheetId="0">#REF!</definedName>
    <definedName name="COBRAPL_R">#REF!</definedName>
    <definedName name="COBRASM_R" localSheetId="0">#REF!</definedName>
    <definedName name="COBRASM_R">#REF!</definedName>
    <definedName name="HELIOS16_R">#REF!</definedName>
    <definedName name="HELIOS21_R">#REF!</definedName>
    <definedName name="Hugo1000_R">#REF!</definedName>
    <definedName name="LAMP1_R">#REF!</definedName>
    <definedName name="LAMP2_R">#REF!</definedName>
    <definedName name="LAMP3_R">#REF!</definedName>
    <definedName name="LAMP4_R">#REF!</definedName>
    <definedName name="LAMP5_R">#REF!</definedName>
    <definedName name="LPP1_R">#REF!</definedName>
    <definedName name="LPP2_R">#REF!</definedName>
    <definedName name="LPP3_R">#REF!</definedName>
    <definedName name="LPP4_R">#REF!</definedName>
    <definedName name="LPP5_R">#REF!</definedName>
    <definedName name="NCP_R" localSheetId="0">#REF!</definedName>
    <definedName name="NCP_R">#REF!</definedName>
    <definedName name="Phil_R">#REF!</definedName>
    <definedName name="Phil1000_R">#REF!</definedName>
    <definedName name="PRA1_R" localSheetId="0">#REF!</definedName>
    <definedName name="PRA1_R">#REF!</definedName>
    <definedName name="PRA2_R" localSheetId="0">#REF!</definedName>
    <definedName name="PRA2_R">#REF!</definedName>
    <definedName name="PRA3_R">#REF!</definedName>
    <definedName name="PRA4_R" localSheetId="0">#REF!</definedName>
    <definedName name="PRA4_R">#REF!</definedName>
    <definedName name="PRA5_R" localSheetId="0">#REF!</definedName>
    <definedName name="PRA5_R">#REF!</definedName>
    <definedName name="Raund1000_R">#REF!</definedName>
    <definedName name="Regent_R">#REF!</definedName>
    <definedName name="ROAD83_R">#REF!</definedName>
    <definedName name="Simon_R">#REF!</definedName>
    <definedName name="Stocks">INDIRECT("TDSheet!r9c2:r"&amp;MATCH("Итог",[1]TDSheet!$B$1:$B$65536,0)-2&amp;"c3",)</definedName>
    <definedName name="Storm400_R">#REF!</definedName>
    <definedName name="STREAM_R" localSheetId="0">#REF!</definedName>
    <definedName name="STREAM_R">#REF!</definedName>
    <definedName name="Tempo_R" localSheetId="0">#REF!</definedName>
    <definedName name="Tempo_R">#REF!</definedName>
    <definedName name="VIENTO68_R" localSheetId="0">#REF!</definedName>
    <definedName name="VIENTO68_R">#REF!</definedName>
    <definedName name="VIENTO73_R" localSheetId="0">#REF!</definedName>
    <definedName name="VIENTO73_R">#REF!</definedName>
    <definedName name="VIENTO82_R" localSheetId="0">#REF!</definedName>
    <definedName name="VIENTO82_R">#REF!</definedName>
    <definedName name="Z_3A56344E_89A4_4CFA_82D6_AA7C230646F8_.wvu.Cols" localSheetId="0" hidden="1">дилер!$C:$D</definedName>
    <definedName name="Z_44C208B6_2228_4ED4_B81F_766BEAC9A007_.wvu.Cols" localSheetId="0" hidden="1">дилер!$C:$C</definedName>
    <definedName name="Z_A4D7471D_66CC_4029_AD11_C636FC95077D_.wvu.Cols" localSheetId="0" hidden="1">дилер!$C:$C</definedName>
    <definedName name="_xlnm.Print_Area" localSheetId="0">дилер!$A$1:$J$420</definedName>
    <definedName name="Трековий_світильник_Accente_A_10_01_10Вт_4200К_білий">#REF!</definedName>
    <definedName name="цифр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9" i="1" l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78" i="1"/>
  <c r="D316" i="1"/>
  <c r="E316" i="1"/>
  <c r="E183" i="1"/>
  <c r="D183" i="1"/>
  <c r="E18" i="1"/>
  <c r="D52" i="1"/>
  <c r="E52" i="1" s="1"/>
  <c r="E286" i="1"/>
  <c r="D286" i="1"/>
  <c r="D285" i="1"/>
  <c r="D243" i="1"/>
  <c r="D242" i="1"/>
  <c r="E242" i="1"/>
  <c r="E243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D26" i="1"/>
  <c r="D25" i="1"/>
  <c r="D24" i="1"/>
  <c r="D23" i="1"/>
  <c r="D22" i="1"/>
  <c r="D21" i="1"/>
  <c r="D29" i="1"/>
  <c r="D28" i="1"/>
  <c r="D27" i="1"/>
  <c r="D31" i="1"/>
  <c r="D30" i="1"/>
  <c r="E260" i="1"/>
  <c r="D260" i="1"/>
  <c r="E258" i="1"/>
  <c r="D258" i="1"/>
  <c r="E314" i="1"/>
  <c r="D314" i="1"/>
  <c r="E311" i="1"/>
  <c r="D311" i="1"/>
  <c r="E47" i="1"/>
  <c r="D47" i="1"/>
  <c r="E106" i="1"/>
  <c r="D106" i="1"/>
  <c r="E96" i="1"/>
  <c r="D96" i="1"/>
  <c r="E88" i="1"/>
  <c r="D88" i="1"/>
  <c r="E149" i="1"/>
  <c r="D149" i="1"/>
  <c r="E150" i="1"/>
  <c r="D150" i="1"/>
  <c r="D380" i="1"/>
  <c r="E44" i="1"/>
  <c r="D44" i="1"/>
  <c r="D386" i="1"/>
  <c r="D16" i="1"/>
  <c r="D18" i="1"/>
  <c r="D15" i="1"/>
  <c r="D20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D194" i="1"/>
  <c r="E364" i="1"/>
  <c r="E365" i="1"/>
  <c r="E366" i="1"/>
  <c r="E367" i="1"/>
  <c r="E368" i="1"/>
  <c r="E369" i="1"/>
  <c r="E370" i="1"/>
  <c r="E371" i="1"/>
  <c r="E372" i="1"/>
  <c r="E373" i="1"/>
  <c r="E374" i="1"/>
  <c r="E363" i="1"/>
  <c r="D363" i="1"/>
  <c r="E50" i="1"/>
  <c r="E49" i="1"/>
  <c r="E48" i="1"/>
  <c r="E13" i="1"/>
  <c r="E11" i="1"/>
  <c r="D11" i="1"/>
  <c r="E14" i="1"/>
  <c r="D14" i="1"/>
  <c r="E12" i="1"/>
  <c r="D12" i="1"/>
  <c r="E393" i="1"/>
  <c r="E375" i="1"/>
  <c r="E376" i="1"/>
  <c r="E284" i="1"/>
  <c r="D284" i="1"/>
  <c r="E283" i="1"/>
  <c r="D283" i="1"/>
  <c r="E282" i="1"/>
  <c r="D282" i="1"/>
  <c r="E281" i="1"/>
  <c r="D281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56" i="1"/>
  <c r="D256" i="1"/>
  <c r="E255" i="1"/>
  <c r="D255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59" i="1"/>
  <c r="D259" i="1"/>
  <c r="E257" i="1"/>
  <c r="D257" i="1"/>
  <c r="E36" i="1"/>
  <c r="D36" i="1"/>
  <c r="E188" i="1"/>
  <c r="D188" i="1"/>
  <c r="D51" i="1" l="1"/>
  <c r="E193" i="1"/>
  <c r="D193" i="1"/>
  <c r="E158" i="1"/>
  <c r="D158" i="1"/>
  <c r="E157" i="1"/>
  <c r="D157" i="1"/>
  <c r="E191" i="1"/>
  <c r="D191" i="1"/>
  <c r="E304" i="1"/>
  <c r="D304" i="1"/>
  <c r="E184" i="1"/>
  <c r="D184" i="1"/>
  <c r="E171" i="1"/>
  <c r="D171" i="1"/>
  <c r="E219" i="1"/>
  <c r="D219" i="1"/>
  <c r="E418" i="1"/>
  <c r="D418" i="1"/>
  <c r="E419" i="1"/>
  <c r="D419" i="1"/>
  <c r="E417" i="1"/>
  <c r="D417" i="1"/>
  <c r="E310" i="1"/>
  <c r="D310" i="1"/>
  <c r="E224" i="1"/>
  <c r="D224" i="1"/>
  <c r="E223" i="1"/>
  <c r="D223" i="1"/>
  <c r="E222" i="1"/>
  <c r="D222" i="1"/>
  <c r="D164" i="1"/>
  <c r="E164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D422" i="1"/>
  <c r="D421" i="1"/>
  <c r="E420" i="1"/>
  <c r="D420" i="1"/>
  <c r="E416" i="1"/>
  <c r="D416" i="1"/>
  <c r="E415" i="1"/>
  <c r="D415" i="1"/>
  <c r="D414" i="1"/>
  <c r="E413" i="1"/>
  <c r="D413" i="1"/>
  <c r="E412" i="1"/>
  <c r="D412" i="1"/>
  <c r="D411" i="1"/>
  <c r="E410" i="1"/>
  <c r="D410" i="1"/>
  <c r="E409" i="1"/>
  <c r="D409" i="1"/>
  <c r="D408" i="1"/>
  <c r="E407" i="1"/>
  <c r="D407" i="1"/>
  <c r="E406" i="1"/>
  <c r="D406" i="1"/>
  <c r="D405" i="1"/>
  <c r="E404" i="1"/>
  <c r="D404" i="1"/>
  <c r="E403" i="1"/>
  <c r="D403" i="1"/>
  <c r="E402" i="1"/>
  <c r="D402" i="1"/>
  <c r="D401" i="1"/>
  <c r="E400" i="1"/>
  <c r="D400" i="1"/>
  <c r="E399" i="1"/>
  <c r="D399" i="1"/>
  <c r="E398" i="1"/>
  <c r="D398" i="1"/>
  <c r="E397" i="1"/>
  <c r="D397" i="1"/>
  <c r="D396" i="1"/>
  <c r="E34" i="1"/>
  <c r="D34" i="1"/>
  <c r="E33" i="1"/>
  <c r="D33" i="1"/>
  <c r="E32" i="1"/>
  <c r="D32" i="1"/>
  <c r="E10" i="1"/>
  <c r="D10" i="1"/>
  <c r="E9" i="1"/>
  <c r="D9" i="1"/>
  <c r="E8" i="1"/>
  <c r="D8" i="1"/>
  <c r="E395" i="1"/>
  <c r="D395" i="1"/>
  <c r="D394" i="1"/>
  <c r="D17" i="1"/>
  <c r="D13" i="1"/>
  <c r="D19" i="1"/>
  <c r="D393" i="1"/>
  <c r="D392" i="1"/>
  <c r="D391" i="1"/>
  <c r="D390" i="1"/>
  <c r="D389" i="1"/>
  <c r="D388" i="1"/>
  <c r="D387" i="1"/>
  <c r="D385" i="1"/>
  <c r="D384" i="1"/>
  <c r="D383" i="1"/>
  <c r="D382" i="1"/>
  <c r="D381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E362" i="1"/>
  <c r="D362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D324" i="1"/>
  <c r="E323" i="1"/>
  <c r="D323" i="1"/>
  <c r="E321" i="1"/>
  <c r="D321" i="1"/>
  <c r="E320" i="1"/>
  <c r="D320" i="1"/>
  <c r="E319" i="1"/>
  <c r="D319" i="1"/>
  <c r="E318" i="1"/>
  <c r="D318" i="1"/>
  <c r="E322" i="1"/>
  <c r="D322" i="1"/>
  <c r="D317" i="1"/>
  <c r="E315" i="1"/>
  <c r="D315" i="1"/>
  <c r="E313" i="1"/>
  <c r="D313" i="1"/>
  <c r="E312" i="1"/>
  <c r="D312" i="1"/>
  <c r="E308" i="1"/>
  <c r="D308" i="1"/>
  <c r="E307" i="1"/>
  <c r="D307" i="1"/>
  <c r="E306" i="1"/>
  <c r="D306" i="1"/>
  <c r="E305" i="1"/>
  <c r="D305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D287" i="1"/>
  <c r="D280" i="1"/>
  <c r="E279" i="1"/>
  <c r="D279" i="1"/>
  <c r="E278" i="1"/>
  <c r="D278" i="1"/>
  <c r="E277" i="1"/>
  <c r="D277" i="1"/>
  <c r="E276" i="1"/>
  <c r="D276" i="1"/>
  <c r="D275" i="1"/>
  <c r="D267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D247" i="1"/>
  <c r="D246" i="1"/>
  <c r="E245" i="1"/>
  <c r="D245" i="1"/>
  <c r="E244" i="1"/>
  <c r="D244" i="1"/>
  <c r="E241" i="1"/>
  <c r="D241" i="1"/>
  <c r="E240" i="1"/>
  <c r="D240" i="1"/>
  <c r="D239" i="1"/>
  <c r="E238" i="1"/>
  <c r="D238" i="1"/>
  <c r="E237" i="1"/>
  <c r="D237" i="1"/>
  <c r="E230" i="1"/>
  <c r="D230" i="1"/>
  <c r="E229" i="1"/>
  <c r="D229" i="1"/>
  <c r="E228" i="1"/>
  <c r="D228" i="1"/>
  <c r="E227" i="1"/>
  <c r="D227" i="1"/>
  <c r="E226" i="1"/>
  <c r="D226" i="1"/>
  <c r="E220" i="1"/>
  <c r="D220" i="1"/>
  <c r="E218" i="1"/>
  <c r="D218" i="1"/>
  <c r="E217" i="1"/>
  <c r="D217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D201" i="1"/>
  <c r="E192" i="1"/>
  <c r="D192" i="1"/>
  <c r="E190" i="1"/>
  <c r="D190" i="1"/>
  <c r="E189" i="1"/>
  <c r="D189" i="1"/>
  <c r="D187" i="1"/>
  <c r="E186" i="1"/>
  <c r="D186" i="1"/>
  <c r="E185" i="1"/>
  <c r="D185" i="1"/>
  <c r="E182" i="1"/>
  <c r="D182" i="1"/>
  <c r="D181" i="1"/>
  <c r="E180" i="1"/>
  <c r="D180" i="1"/>
  <c r="E179" i="1"/>
  <c r="D179" i="1"/>
  <c r="D178" i="1"/>
  <c r="E177" i="1"/>
  <c r="D177" i="1"/>
  <c r="E176" i="1"/>
  <c r="D176" i="1"/>
  <c r="D175" i="1"/>
  <c r="E174" i="1"/>
  <c r="D174" i="1"/>
  <c r="E173" i="1"/>
  <c r="D173" i="1"/>
  <c r="E172" i="1"/>
  <c r="D172" i="1"/>
  <c r="E170" i="1"/>
  <c r="D170" i="1"/>
  <c r="D169" i="1"/>
  <c r="E168" i="1"/>
  <c r="D168" i="1"/>
  <c r="E167" i="1"/>
  <c r="D167" i="1"/>
  <c r="D166" i="1"/>
  <c r="E165" i="1"/>
  <c r="D165" i="1"/>
  <c r="E163" i="1"/>
  <c r="D163" i="1"/>
  <c r="E162" i="1"/>
  <c r="D162" i="1"/>
  <c r="E160" i="1"/>
  <c r="D160" i="1"/>
  <c r="E161" i="1"/>
  <c r="D161" i="1"/>
  <c r="E159" i="1"/>
  <c r="D159" i="1"/>
  <c r="D156" i="1"/>
  <c r="E155" i="1"/>
  <c r="D155" i="1"/>
  <c r="E154" i="1"/>
  <c r="D154" i="1"/>
  <c r="D153" i="1"/>
  <c r="E152" i="1"/>
  <c r="D152" i="1"/>
  <c r="E151" i="1"/>
  <c r="D151" i="1"/>
  <c r="D148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D107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79" i="1"/>
  <c r="D79" i="1"/>
  <c r="E77" i="1"/>
  <c r="D77" i="1"/>
  <c r="E78" i="1"/>
  <c r="D78" i="1"/>
  <c r="E75" i="1"/>
  <c r="D75" i="1"/>
  <c r="E76" i="1"/>
  <c r="D76" i="1"/>
  <c r="E74" i="1"/>
  <c r="D74" i="1"/>
  <c r="E73" i="1"/>
  <c r="D73" i="1"/>
  <c r="E72" i="1"/>
  <c r="D72" i="1"/>
  <c r="E71" i="1"/>
  <c r="D71" i="1"/>
  <c r="D70" i="1"/>
  <c r="D69" i="1"/>
  <c r="E69" i="1" s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D53" i="1"/>
  <c r="E51" i="1"/>
  <c r="D50" i="1"/>
  <c r="D49" i="1"/>
  <c r="D48" i="1"/>
  <c r="E46" i="1"/>
  <c r="D46" i="1"/>
  <c r="E45" i="1"/>
  <c r="D45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D35" i="1"/>
</calcChain>
</file>

<file path=xl/sharedStrings.xml><?xml version="1.0" encoding="utf-8"?>
<sst xmlns="http://schemas.openxmlformats.org/spreadsheetml/2006/main" count="1322" uniqueCount="515">
  <si>
    <t>КОД товару</t>
  </si>
  <si>
    <t>Найменування</t>
  </si>
  <si>
    <t>Дилер, $</t>
  </si>
  <si>
    <t>Дилер з ПДВ, грн</t>
  </si>
  <si>
    <t>Ціна з урахуванням знижки</t>
  </si>
  <si>
    <t>Акційна ціна, грн</t>
  </si>
  <si>
    <t xml:space="preserve">Наявність на складі </t>
  </si>
  <si>
    <t>Кіл-ть шт. в уп. рекоменд. до замовлення</t>
  </si>
  <si>
    <t>Примітки</t>
  </si>
  <si>
    <t xml:space="preserve">Розрахунковий Курс: </t>
  </si>
  <si>
    <t xml:space="preserve">Лампи світлодіодні побутові                                                                  </t>
  </si>
  <si>
    <t/>
  </si>
  <si>
    <t>Очікується</t>
  </si>
  <si>
    <t>В наявності</t>
  </si>
  <si>
    <t>Лампа світлодіодна Evro Lights 8Вт 4200К A-8-4200-27 Е27</t>
  </si>
  <si>
    <t>Лампа світлодіодна Evro Lights 10Вт 4200К A-10-4200-27 Е27</t>
  </si>
  <si>
    <t>Лампа світлодіодна Evro Lights 12Вт 4200К A-12-4200-27 Е27</t>
  </si>
  <si>
    <t>Лампи світлодіодні промислові VIS</t>
  </si>
  <si>
    <t>Знижка 10% від 10 шт</t>
  </si>
  <si>
    <t>до ламп с цоколем Е27 в патрон Е40</t>
  </si>
  <si>
    <t xml:space="preserve">Лампи світлодіодні T8 G13 LED                                                               </t>
  </si>
  <si>
    <t>АКЦІЯ: -10% кратно ящику</t>
  </si>
  <si>
    <t>Світильники світлодіодні 
DOWNLIGHT врізні без рамки</t>
  </si>
  <si>
    <t>Світильники світлодіодні DOWNLIGHT накладні без рамки</t>
  </si>
  <si>
    <t>Світильники світлодіодні  DOWNLIGHT накладні</t>
  </si>
  <si>
    <t>Світильники світлодіодні  DOWNLIGHT вбудованні</t>
  </si>
  <si>
    <t>Світильники світлодіодні адміністративно-офісні LED-панелі</t>
  </si>
  <si>
    <t>Панелі АРТ</t>
  </si>
  <si>
    <t>Акція: 10% від 10 шт</t>
  </si>
  <si>
    <t>Накладні, РІВНОМІРНЕ заливне світло</t>
  </si>
  <si>
    <t>Світильник світлодіодна панель 42Вт PANEL-B2B-595 6400K 3500Лм (універсальна)</t>
  </si>
  <si>
    <t>Вбудовані, РІВНОМІРНЕ заливне світло</t>
  </si>
  <si>
    <t>Світильник світлодіодна панель EVROLIGHT PANEL-36 6400K</t>
  </si>
  <si>
    <t>Світильник світлодіодна панель EVROLIGHT PANEL-36 4000K</t>
  </si>
  <si>
    <t>Вбудовані ПРИЗМА, світло від 4-х стрічок LED</t>
  </si>
  <si>
    <t>Світильник EVROLIGHT PRISMAT-B 36Вт 4200K (світлодіодна панель)</t>
  </si>
  <si>
    <t>Світильник EVROLIGHT PRISMAT-B 36Вт 6400K (світлодіодна панель)</t>
  </si>
  <si>
    <t>Універсальні ПРИЗМА, світло від 4-х стрічок LED</t>
  </si>
  <si>
    <t>Вбудовані ОПАЛ, світло від 4-х стрічок LED</t>
  </si>
  <si>
    <t>Світильник EVROLIGHT ОПАЛ-B 36Вт 4200K (світлодіодна панель)</t>
  </si>
  <si>
    <t>Світильник EVROLIGHT ОПАЛ-B 36Вт 6400K (світлодіодна панель)</t>
  </si>
  <si>
    <t>Універсальні ОПАЛ, світло від 4-х стрічок LED</t>
  </si>
  <si>
    <t>Світильник EVROLIGHT 36Вт ОПАЛ-40 4000K 3000Лм  (світлодіодна панель)</t>
  </si>
  <si>
    <t>Світильник EVROLIGHT 36Вт ОПАЛ-40 6400K 3000Лм  (світлодіодна панель)</t>
  </si>
  <si>
    <t>Рамки, запчастини до панелей</t>
  </si>
  <si>
    <t>Кріплення для панелей EVROLIGHT PANEL- ART, трос 4х1м з фурнітурою</t>
  </si>
  <si>
    <t>Подовжувач для драйвера панелі 1м чорний</t>
  </si>
  <si>
    <t xml:space="preserve">Світильники світлодіодні ЖКХ </t>
  </si>
  <si>
    <t>Світильники світлодіодні інтегровані та ЛПО</t>
  </si>
  <si>
    <t>Світильник світлодіодний інтегрований EVROLIGHT IТ-5-300 4Вт з вимикачем</t>
  </si>
  <si>
    <t>Світильник світлодіодний інтегрований EVROLIGHT IТ-5-600 8Вт з вимикачем</t>
  </si>
  <si>
    <t>Світильник світлодіодний інтегрований EVROLIGHT IТ-5-900 12Вт з вимикачем</t>
  </si>
  <si>
    <t>Світильник світлодіодний інтегрований EVROLIGHT IТ-5-1200 16Вт з вимикачем</t>
  </si>
  <si>
    <t>Світильник світлодіодний 18Вт ОПАЛ-SL 6400К 600мм</t>
  </si>
  <si>
    <t>Світильник світлодіодний 36Вт ОПАЛ-SL 6400К 1200мм</t>
  </si>
  <si>
    <t>Світильник світлодіодний 52Вт ОПАЛ-SL 6400К 4500Лм 1200мм</t>
  </si>
  <si>
    <t>Світильник світлодіодний 52Вт ОПАЛ-SL 4200К 4500Лм 1200мм</t>
  </si>
  <si>
    <t>Світильник світлодіодний 18Вт ПРИЗМА-SL 6400К 600мм</t>
  </si>
  <si>
    <t>Світильник світлодіодний 36Вт ПРИЗМА-SL 6400К 1200мм</t>
  </si>
  <si>
    <t>Світильник світлодіодний 52Вт ПРИЗМА-SL 6400К 4500Лм 1200мм</t>
  </si>
  <si>
    <t>Світильник світлодіодний 52Вт ПРИЗМА-SL 4200К 4500Лм 1200мм</t>
  </si>
  <si>
    <t xml:space="preserve">Магістральні світильники </t>
  </si>
  <si>
    <t xml:space="preserve">Світильники пилевологозахищені під лампу LED T8 IP65 
</t>
  </si>
  <si>
    <t>Світильник промисловий ЕВРОСВЕТ 1*600мм під лампу Т8 LED-SH-10 IP65 Slim</t>
  </si>
  <si>
    <t>Світильник промисловий ЕВРОСВЕТ 2*600мм під лампу Т8 LED-SH-2*10 IP65 Slim</t>
  </si>
  <si>
    <t>Світильник промисловий ЕВРОСВЕТ 1*1200мм під лампу Т8 LED-SH-20 IP65 Slim</t>
  </si>
  <si>
    <t>Світильник промисловий ЕВРОСВЕТ 2*1200 LED-SH-40-1 IP65 одностороннє підкл.</t>
  </si>
  <si>
    <t>Світильник промисловий ЕВРОСВЕТ 2*1200мм під лампу Т8 LED-SH-45 з пластиной  IP65 LENS</t>
  </si>
  <si>
    <t>Світильники пилевологозахищені з LED стрічкою IP65</t>
  </si>
  <si>
    <t>Світильник світлодіодний промисловий EVROLIGHT WL2-18 18Вт 6400K IP65</t>
  </si>
  <si>
    <t>Світильник світлодіодний промисловий EVROLIGHT WL2-18-K 18Вт 6400K IP65</t>
  </si>
  <si>
    <t>Світильник світлодіодний промисловий EVROLIGHT WL2-36 36Вт 6400K IP65</t>
  </si>
  <si>
    <t>Світильник світлодіодний промисловий EVROLIGHT WL2-36-K 36Вт 6400K IP65</t>
  </si>
  <si>
    <t xml:space="preserve">Прожектори світлодіодні IP65 LED                                                                                                                         </t>
  </si>
  <si>
    <t>Прожектори ZUM</t>
  </si>
  <si>
    <t>Прожектор світлодіодний ZUM 10 6400K</t>
  </si>
  <si>
    <t>Прожектор світлодіодний ZUM 30 6400K</t>
  </si>
  <si>
    <t>Прожектор світлодіодний ZUM 50 6400K</t>
  </si>
  <si>
    <t>Прожектор світлодіодний ZUM 100 6400K</t>
  </si>
  <si>
    <t>Прожектор світлодіодний ZUM 150 6400K</t>
  </si>
  <si>
    <t>Прожектор світлодіодний ZUM 200 6400K</t>
  </si>
  <si>
    <t>Прожектор світлодіодний ZUM 250 6400K</t>
  </si>
  <si>
    <t>Прожектори A.GLO</t>
  </si>
  <si>
    <t>Прожектори серії SOTTI</t>
  </si>
  <si>
    <t>Прожектор світлодіодний 250Вт SOTTI-250 6400К IP65</t>
  </si>
  <si>
    <t>Прожектор світлодіодний 300Вт SOTTI-300 6400К IP65</t>
  </si>
  <si>
    <t>Прожектор світлодіодний 400Вт SOTTI-400 6400К IP65</t>
  </si>
  <si>
    <t>Прожектор світлодіодний 500Вт SOTTI-500 6400К IP65</t>
  </si>
  <si>
    <t xml:space="preserve">Прожектори серії PROFESSIONAL з ІЧ датчиком </t>
  </si>
  <si>
    <t>Світильники світлодіодні консольні вуличні IP65</t>
  </si>
  <si>
    <t>Світильник світлодіодний консольний EVROLIGHT 100Вт 5000К MALAG-100 12000Лм IP65</t>
  </si>
  <si>
    <r>
      <t xml:space="preserve">Світильники світлодіодні консольні вуличні IP65, </t>
    </r>
    <r>
      <rPr>
        <b/>
        <sz val="17"/>
        <rFont val="Arial"/>
        <family val="2"/>
        <charset val="204"/>
      </rPr>
      <t>1 рік гарантії</t>
    </r>
  </si>
  <si>
    <r>
      <t xml:space="preserve">Світильники світлодіодні консольні вуличні IP65, </t>
    </r>
    <r>
      <rPr>
        <b/>
        <sz val="16"/>
        <rFont val="Arial"/>
        <family val="2"/>
        <charset val="204"/>
      </rPr>
      <t>2 роки гарантії</t>
    </r>
  </si>
  <si>
    <r>
      <t>Світильники світлодіодні до високих стель, кут розсіювання 120</t>
    </r>
    <r>
      <rPr>
        <b/>
        <sz val="18"/>
        <rFont val="Calibri"/>
        <family val="2"/>
        <charset val="204"/>
      </rPr>
      <t>°</t>
    </r>
  </si>
  <si>
    <t>Світильники світлодіодні до високих стель</t>
  </si>
  <si>
    <t>Датчики руху</t>
  </si>
  <si>
    <t>Світильники трекові</t>
  </si>
  <si>
    <t>Трековий світильник Accente A-10-01 10Вт 4200К білий</t>
  </si>
  <si>
    <t>Трековий світильник Accente A-10-01 10Вт 4200К чорний</t>
  </si>
  <si>
    <t>Трековий світильник Accente A-20-01 20Вт 4200К білий</t>
  </si>
  <si>
    <t>Світильник трековий Luce Intensa LI-10-01 10Вт 4200К білий</t>
  </si>
  <si>
    <t>Світильник трековий Luce Intensa LI-10-01 10Вт 4200К чорний</t>
  </si>
  <si>
    <t>Світильник трековий Luce Intensa LI-20-01 20Вт 4200К білий</t>
  </si>
  <si>
    <t>Світильник трековий Luce Intensa LI-20-01 20Вт 4200К чорний</t>
  </si>
  <si>
    <t>Шинопровід трековий 1 м білий</t>
  </si>
  <si>
    <t>Шинопровід трековий 1 м чорний</t>
  </si>
  <si>
    <t>Шинопровід трековий 2 м білий</t>
  </si>
  <si>
    <t>Шинопровід трековий 2 м чорний</t>
  </si>
  <si>
    <t>З'єднувач шинопроводів трекових L-форма білий</t>
  </si>
  <si>
    <t>З'єднувач шинопроводів трекових L-форма чорний</t>
  </si>
  <si>
    <t>З'єднувач шинопроводів трекових I-форма білий</t>
  </si>
  <si>
    <t>З'єднувач шинопроводів трекових I-форма чорний</t>
  </si>
  <si>
    <t>З'єднувач шинопроводів трекових гнучкий білий</t>
  </si>
  <si>
    <t>З'єднувач шинопроводів трекових гнучкий чорний</t>
  </si>
  <si>
    <t>Гірлянди вуличні</t>
  </si>
  <si>
    <t>Набір стрічка LED YL57-3001 1m 12V 6500K 24W/m зі скотчем 2 шт</t>
  </si>
  <si>
    <t>Гірлянда вулична STARLIGHT бахрома білий 75LED IP44 прозорий 2x0,7м</t>
  </si>
  <si>
    <t>Гірлянда вулична STARLIGHT бахрома білий 75LED IP44 чорний 2x0,7м</t>
  </si>
  <si>
    <t>Гірлянда вулична STARLIGHT бахрома білий/жовтий Flash 75LED IP44 прозорий 2x0,7м</t>
  </si>
  <si>
    <t>Гірлянда вулична STARLIGHT бахрома жовтий/білий Flash 75LED IP44 чорний 2x0,7м</t>
  </si>
  <si>
    <t>Гірлянда вулична STARLIGHT бахрома синій Flash 75LED IP44 чорний 2x0,7м</t>
  </si>
  <si>
    <t>Гірлянда вулична STARLIGHT бахрома теплий-білий Flash 75LED IP44 чорний 2x0,7м</t>
  </si>
  <si>
    <t>Гірлянда вулична STARLIGHT бахрома теплий-білий 75LED IP44 чорний 2x0,7м</t>
  </si>
  <si>
    <t>Гірлянда вулична STARLIGHT лінійна білий Flash 100LED IP44 прозорий 5м</t>
  </si>
  <si>
    <t>Гірлянда вулична STARLIGHT лінійна білий Flash 100LED IP44 чорний 5м</t>
  </si>
  <si>
    <t>Гірлянда вулична STARLIGHT лінійна білий Flash 200LED IP44 чорний 10м</t>
  </si>
  <si>
    <t>Гірлянда вулична STARLIGHT лінійна синій 100LED IP44 чорний 5м</t>
  </si>
  <si>
    <t>Гірлянда вулична STARLIGHT лінійна теплий-білий 100LED IP44 чорний 5м</t>
  </si>
  <si>
    <t>Конектор для гірлянд STARLIGHT 2 вихода</t>
  </si>
  <si>
    <t>Настільні лампи Ridy</t>
  </si>
  <si>
    <t>Настільна LED лампа Ridy-10-2 10 Вт біла</t>
  </si>
  <si>
    <t>Настільна LED лампа Ridy-10-2 10 Вт чорна</t>
  </si>
  <si>
    <t>Настільна LED лампа акумуляторна Ridy-10-2-PWR 10 Вт біла</t>
  </si>
  <si>
    <t>Настільна LED лампа акумуляторна Ridy-10-2-PWR 10 Вт чорна</t>
  </si>
  <si>
    <t>Настільна світлодіодна лампа Ridy-095 9,5Вт біла</t>
  </si>
  <si>
    <t>Настільна світлодіодна лампа Ridy-095 9,5Вт чорна</t>
  </si>
  <si>
    <t>Зарядний пристрій USB 5V/2.1А White (Ridy-10)</t>
  </si>
  <si>
    <t>Ліхтар акумуляторний LED TGX-9011</t>
  </si>
  <si>
    <t>Запобіжники і захист</t>
  </si>
  <si>
    <t>Запобіжник-фільтр ЕВРОСВЕТ 600Вт PULS-30</t>
  </si>
  <si>
    <t>Світильники під люмінісцентну лампу</t>
  </si>
  <si>
    <t>Світильник лінійний HANDLE-15W під люм. лампу Т8</t>
  </si>
  <si>
    <t>Світильник лінійний HANDLE-30W під люм. лампу Т8</t>
  </si>
  <si>
    <t>Світильник лінійний HANDLE-40W під люм. лампу Т8</t>
  </si>
  <si>
    <t>Вилка з конектором і вимикачем 1,5 м</t>
  </si>
  <si>
    <t>Кварцові лампи і світильник</t>
  </si>
  <si>
    <t>Кварцова лампа EVL-T8-450 15Вт бактерицидна без озону</t>
  </si>
  <si>
    <t>Кварцова лампа EVL-T8-1200 36Вт бактерицидна без озону</t>
  </si>
  <si>
    <t>Кварцовий настільний світильник EVL-360 38Вт без озону</t>
  </si>
  <si>
    <t>Лампи металогалогенні</t>
  </si>
  <si>
    <t>Лампа металогалогенна MH250 220v Е40</t>
  </si>
  <si>
    <t>Лампи натрієві</t>
  </si>
  <si>
    <t>Лампа натрієва SON-T 150W 220v r7s</t>
  </si>
  <si>
    <t>Лампи ртутно-вольфрамові</t>
  </si>
  <si>
    <t>Антимоскітні світильники</t>
  </si>
  <si>
    <t>Світильник для знищення комах VOAR-20-01 20 Вт</t>
  </si>
  <si>
    <t>Світильник для знищення комах VOAR-30-01 30 Вт</t>
  </si>
  <si>
    <t>Світильник для знищення комах VOAR-40-01 40 Вт</t>
  </si>
  <si>
    <t>Запчастини до товарів</t>
  </si>
  <si>
    <t>Запчастини для Downlight</t>
  </si>
  <si>
    <t>Драйвер до даунлайта 12w DC 24-42V 280mA п/м с фікс Sunle</t>
  </si>
  <si>
    <t>Драйвер до даунлайта 18w DC39-63V 280mA п/м с фікс Sunle</t>
  </si>
  <si>
    <t>Драйвер до даунлайта 20-24w DC60-84V 280mA помаран. Вилка</t>
  </si>
  <si>
    <t>Драйвер до даунлайта 24w DC60-84V 280mA п/м с фікс Sunle</t>
  </si>
  <si>
    <t>Драйвер для даунлайта 3-7w DC18-57V 115mA помаран.вилка</t>
  </si>
  <si>
    <t>Драйвер до даунлайта 3w DC6-14V 260mA п/м с фікс Sunle</t>
  </si>
  <si>
    <t>Драйвер дo даунлайта 3х1w DC8-16V 300mA п\м с фикс Lisa</t>
  </si>
  <si>
    <t>Драйвер дo даунлайта 3х1w DC6-12V 270mA помаранч. Вилка</t>
  </si>
  <si>
    <t>Драйвер до даунлайта 6w DC15-25V 260mA п/м с фікс Sunle</t>
  </si>
  <si>
    <t>Драйвер дo даунлайта 8-12w DC24-48V 300mA п/м с фiкс Lisa</t>
  </si>
  <si>
    <t>Драйвер до даунлайта 8-18w DC24-72V 280mA п\м Lisa</t>
  </si>
  <si>
    <t>Драйвер до даунлайта 8-18w DC60-150V 115mA помаран.вилка</t>
  </si>
  <si>
    <t>Запчастини для PANEL, OPAL, PRISMATIC</t>
  </si>
  <si>
    <t xml:space="preserve">Драйвер до Opal/Prismatic/ПРИЗМА 36W DC90-125V 380mA </t>
  </si>
  <si>
    <t>Драйвер до PANEL 32-36W DC75-130V 260mA круг.штекер</t>
  </si>
  <si>
    <t>Драйвер до PANEL 36-40W DC38-65V 600mA круг. Штекер</t>
  </si>
  <si>
    <t>Драйвер к PANEL 36W13мм DC55V 510mA круг. Штекер</t>
  </si>
  <si>
    <t>Драйвер к PANEL 50W DC58-86V 600mA круг. Штекер</t>
  </si>
  <si>
    <t>Драйвер до лед панелі B2B 36W 205mA DC160-166V вилка</t>
  </si>
  <si>
    <t>Драйвер до лед панелі B2B 36W 205mA DC160-166V круг. Штекер</t>
  </si>
  <si>
    <t>Ремкомплект LED стрічок4х9W з драйвером до Opal/Prismatic 4000K</t>
  </si>
  <si>
    <t>Ремкомплект LED стрічок4х9W з драйвером до Opal/Prismatic 6400K</t>
  </si>
  <si>
    <t>Ремкомплект LED 1х9W стрічка з лінзами для PANEL-B2B 36Вт 4000K</t>
  </si>
  <si>
    <t>Ремкомплект LED 1х9W стрічка з лінзами для PANEL-B2B 36Вт 5000K</t>
  </si>
  <si>
    <t>Ремкомплект LED стрічка 1х9W з лінзами для PANEL-B2B 36Вт 6400K</t>
  </si>
  <si>
    <t>Розсіювач з насічками LGP для PANEL 36W / 32W</t>
  </si>
  <si>
    <t>Запчастини для прожекторів LED</t>
  </si>
  <si>
    <t>Драйвер 10w DC200mA 22-32v HP-007 STAND</t>
  </si>
  <si>
    <t>Драйвер 10w DC290mA 22-43v HP-0010 PRO</t>
  </si>
  <si>
    <t>Драйвер 20w DC430mA 22-43v HP-0015 STAND</t>
  </si>
  <si>
    <t>Драйвер 30w DC570mA 22-43v HP-0020 STAND</t>
  </si>
  <si>
    <t>Драйвер 30w DC890mA 22-43v HP-0030 PRO</t>
  </si>
  <si>
    <t xml:space="preserve">Драйвер 42w DC1200mA 20-43v HP-0042 </t>
  </si>
  <si>
    <t>Драйвер 50w DC1450mA 22-48v HP-0050 PRO</t>
  </si>
  <si>
    <t>Чіп 100w SMD 066 HM PRO</t>
  </si>
  <si>
    <t>Чіп 10w SMD 033 S5718 PRO</t>
  </si>
  <si>
    <t>Чіп 10w SMD DC 200mA 21-22v 033 S8018  STAND</t>
  </si>
  <si>
    <t>Чіп 150w SMD 066 HM PRO</t>
  </si>
  <si>
    <t>Чіп 150w SMD DC1450-1500mA 31v x3 002с S5841  PRO</t>
  </si>
  <si>
    <t>Чіп 200w SMD 066 HM PRO</t>
  </si>
  <si>
    <t>Чіп 20w SMD 066 HM PRO</t>
  </si>
  <si>
    <t>Чіп 20w SMD DC400mA 31v 033 S8019  STAND</t>
  </si>
  <si>
    <t>Чіп 20w SMD DC520-540mA 31v 033 S5719 PRO</t>
  </si>
  <si>
    <t>Чіп 300w SMD DC1450-1500mA 31v x6 002с S8095 PRO</t>
  </si>
  <si>
    <t>Чіп 30w SMD DC400mA 31v 033 S6150  BASIC</t>
  </si>
  <si>
    <t>Чіп 30w SMD 066 HM PRO</t>
  </si>
  <si>
    <t>Чіп 30w SMD DC600-650mA 31v  033 S8020  STAND</t>
  </si>
  <si>
    <t>Чіп 30w SMD DC850-900mA 31v 033 S5716  PRO</t>
  </si>
  <si>
    <t>Чіп 50w SMD DC650mA 31v 033 S6151  BASIC</t>
  </si>
  <si>
    <t>Чіп 500w SMD DC1450-1500mA 31v x10  002c S9868 PRO</t>
  </si>
  <si>
    <t>Чіп 50w SMD 066 HM PRO</t>
  </si>
  <si>
    <t>Чіп 50w SMD DC1450-1500mA 31v 033 S5717  PRO</t>
  </si>
  <si>
    <t>Чіп 50w SMD DC900mA 31v 033 S8039  STAND</t>
  </si>
  <si>
    <t>Чіп 100w SMD DC 1450-1500mA 31v 033 S6152   BASIC</t>
  </si>
  <si>
    <t xml:space="preserve">Драйвер 30w DC900mA 24-36v Lisa </t>
  </si>
  <si>
    <t>Драйвер 30w 900mA 24-36v PRO (блок живлення)</t>
  </si>
  <si>
    <t>Драйвер 50w DC1500mA 23-35v XCHLY Brian</t>
  </si>
  <si>
    <t xml:space="preserve">Чіп 10w COB </t>
  </si>
  <si>
    <t>Чіп 20w COB DC700-750мА 31v</t>
  </si>
  <si>
    <t>Чіп 30w COB DC900мА 31v 6400К</t>
  </si>
  <si>
    <t>Чіп 40w COB DC1450-1500мА 31v ЕВ-120w</t>
  </si>
  <si>
    <t>Чіп 50w COB DC1450-1500mA 31v 6400К</t>
  </si>
  <si>
    <t xml:space="preserve">Лінза для светильника на чіп  50вт </t>
  </si>
  <si>
    <t>Комплектуючі(в упаковці) для світильника SH</t>
  </si>
  <si>
    <t>Корпус для світильника SH-40 2-1200 SLIM</t>
  </si>
  <si>
    <t>Кріплення для лампи G-13 в світильнику SH</t>
  </si>
  <si>
    <t>Розсіювач для світильника SH-10 SLIM</t>
  </si>
  <si>
    <t>Розсіювач для світильника SH-20 SLIM</t>
  </si>
  <si>
    <t>Розсіювач для світильника SH-40 SLIM</t>
  </si>
  <si>
    <t>Розсіювач для світильника SH-40 з пластиною</t>
  </si>
  <si>
    <t>Світильник консольний Євросвітло 100Вт 6400К ST-100-07 IP65</t>
  </si>
  <si>
    <t>Світильник консольний Євросвітло 100Вт 6400К ST-100-08 IP65</t>
  </si>
  <si>
    <t>Світильник консольний Євросвітло 150Вт 6400К ST-150-07 IP65</t>
  </si>
  <si>
    <t>Світильник консольний Євросвітло 150Вт 6400К ST-150-08 IP65</t>
  </si>
  <si>
    <t>Світильник консольний Євросвітло 200Вт 6400К ST-200-07 IP65</t>
  </si>
  <si>
    <t>Світильник консольний Євросвітло 200Вт 6400К ST-200-08 IP65</t>
  </si>
  <si>
    <t>Світильник консольний Євросвітло 250Вт 6400К ST-250-07 IP65</t>
  </si>
  <si>
    <t>Світильник консольний Євросвітло 250Вт 6400К ST-250-08 IP65</t>
  </si>
  <si>
    <t>Світильник консольний Євросвітло 30Вт 6400К ST-30-07 IP65</t>
  </si>
  <si>
    <t>Світильник консольний Євросвітло 30Вт 6400К ST-30-08 IP65</t>
  </si>
  <si>
    <t>Світильник консольний Євросвітло 50Вт 6400К ST-50-07 IP65</t>
  </si>
  <si>
    <t>Світильник консольний Євросвітло 50Вт 6400К ST-50-08 IP65</t>
  </si>
  <si>
    <t>Лампа світлодіодна Євросвітло 7Вт 4200К A-7-4200-27 Е27</t>
  </si>
  <si>
    <t>Лампа світлодіодна Євросвітло 7Вт 4200К С-7-4200-27 Е27</t>
  </si>
  <si>
    <t>Лампа світлодіодна Євросвітло 7Вт 4200К С-7-4200-14 E14</t>
  </si>
  <si>
    <t>Лампа світлодіодна Євросвітло 7Вт 4200К P-7-4200-27 Е27</t>
  </si>
  <si>
    <t>Лампа світлодіодна Євросвітло 7Вт 4200К P-7-4200-14 Е14</t>
  </si>
  <si>
    <t>Лампа світлодіодна Євросвітло 8Вт 4200К A-8-4200-27 Е27</t>
  </si>
  <si>
    <t>Лампа світлодіодна низьковольтна Євросвітло МО-12-24-36-48В 10 Вт E27</t>
  </si>
  <si>
    <t>Лампа світлодіодна Євросвітло 10Вт 4200К A-10-4200-27 Е27</t>
  </si>
  <si>
    <t>Лампа світлодіодна Євросвітло 12Вт 4200К A-12-4200-27 Е27</t>
  </si>
  <si>
    <t>Лампа світлодіодна Євросвітло 15Вт 4200К A-15-4200-27 Е27</t>
  </si>
  <si>
    <t>Лампа світлодіодна Євросвітло 18Вт 4200К A-18-4200-27 Е27</t>
  </si>
  <si>
    <t>Світильник світлодіодна панель EVROLIGHT PANEL-ART-50 4000K 4000Лм</t>
  </si>
  <si>
    <t>Світильник світлодіодна панель EVROLIGHT PANEL-ART-50 6400K 4000Лм</t>
  </si>
  <si>
    <t>Світильник світлодіодна панель 42Вт PANEL-B2B-595 4200K 3500Лм (універсальна)</t>
  </si>
  <si>
    <t>Світильник світлодіодна панель 36Вт PANEL-B2B-595  4000K</t>
  </si>
  <si>
    <t>Світильник світлодіодна панель 36Вт PANEL-B2B-595  6400K</t>
  </si>
  <si>
    <t>Світильник світлодіодна панель 36Вт PANEL-B2B-595  5000K</t>
  </si>
  <si>
    <t>Світильник EVROLIGHT 36Вт PRISMAT-40 4000K 3000Лм</t>
  </si>
  <si>
    <t>Світильник EVROLIGHT 36Вт PRISMAT-40 6400K 3000Лм</t>
  </si>
  <si>
    <t>Світильник світлодіодна панель 72Вт ПРИЗМА-72 4000K 7200Лм</t>
  </si>
  <si>
    <t>Світильник світлодіодна панель 72Вт ПРИЗМА-72 6400K 7200Лм</t>
  </si>
  <si>
    <t>Рамка для світильника PANEL (595*595)  ЕВРОСВЕТ FRM 602-602-44 пластикова</t>
  </si>
  <si>
    <t>Світильник світлодіодний лінійний ЕВРОСВЕТ 18Вт 6400К EV-LS-18 IP20</t>
  </si>
  <si>
    <t>Світильник світлодіодний лінійний ЕВРОСВЕТ 36Вт 6400К EV-LS-36 IP20</t>
  </si>
  <si>
    <t>Піктограма "Стрілка прямо"</t>
  </si>
  <si>
    <t>Піктограма "Стрілка вправо"</t>
  </si>
  <si>
    <t>Піктограма "Стрілка вліво"</t>
  </si>
  <si>
    <t>Лампа металогалогенна MH400 220v Е40</t>
  </si>
  <si>
    <t>Лампа натрієва SON-T 100W 220v Е27</t>
  </si>
  <si>
    <t>Лампа ртутно-вольфрамова GYZ 250W 220v E40</t>
  </si>
  <si>
    <t>Лампа ртутно-вольфрамова GYZ 500W 220v E40</t>
  </si>
  <si>
    <t>Світильник світлодіодний Sign-30 підвісний лінійний на тросах 30Вт 4200К білий</t>
  </si>
  <si>
    <t>Світильник світлодіодний Sign-30 підвісний лінійний на тросах 30Вт 4200К чорний</t>
  </si>
  <si>
    <t>Світильник світлодіодний Sign-48 підвісний лінійний на тросах 48Вт 4200К чорний</t>
  </si>
  <si>
    <t>Світильник трековий Luce Intensa LI-30-01 30Вт 4200К білий</t>
  </si>
  <si>
    <t>Світильник трековий Luce Intensa LI-30-01 30Вт 4200К чорний</t>
  </si>
  <si>
    <t>Трос для підвісу шинопровода білий 1шт</t>
  </si>
  <si>
    <t>Трос для підвісу шинопровода чорний 1шт</t>
  </si>
  <si>
    <t>Конектор для гірлянд STARLIGHT кабіль 3м</t>
  </si>
  <si>
    <t>Лампа акумуляторна Е27 LED SL-EBL-803 АС9W DC3W 6400К</t>
  </si>
  <si>
    <t>Світильник LED панель 50Вт PANEL-B2B-595 4200K</t>
  </si>
  <si>
    <t>більше 50 шт.</t>
  </si>
  <si>
    <t>більше 100 шт.</t>
  </si>
  <si>
    <t>Лампа EVROLIGHT L-600 6400K 9Вт трубчаста LED</t>
  </si>
  <si>
    <t>Лампа EVROLIGHT L-600 4000K 9Вт трубчаста LED</t>
  </si>
  <si>
    <t>Світильник балка B-1-600 для LED-лампи Т8 EVROLIGHT 1*600мм</t>
  </si>
  <si>
    <t>Світильник балка B-1-1200 для LED-лампи Т8 EVROLIGHT 1*1200мм</t>
  </si>
  <si>
    <t>Світильник балка B-2-1200 для LED-лампи Т8 EVROLIGHT 2*1200мм</t>
  </si>
  <si>
    <t>НОВИНКА!</t>
  </si>
  <si>
    <t xml:space="preserve">Світильники-балка під лампу LED T8 IP20 
</t>
  </si>
  <si>
    <t>Лампа для знищення комах T8 Insect G13 10Вт</t>
  </si>
  <si>
    <t>Лампа для знищення комах T8 Insect G13 15Вт</t>
  </si>
  <si>
    <t>Лампа для знищення комах T8 Insect G13 20Вт</t>
  </si>
  <si>
    <t xml:space="preserve">Світильник EVROLIGHT 36Вт PRISMAT-40 5000K 3000Лм </t>
  </si>
  <si>
    <t>Світильник світлодіодний Sign-30 підвісний лінійний на тросах 30Вт 6400К чорний</t>
  </si>
  <si>
    <t>Кріплення для панелей EVROLIGHT, трос 4х1м з фурнітурою</t>
  </si>
  <si>
    <t>Світильник консольний Євросвітло Skyflow-E1 150 Вт 6400К IP65</t>
  </si>
  <si>
    <t>більше 10 шт.</t>
  </si>
  <si>
    <t>Запчастини для вуличних світильників</t>
  </si>
  <si>
    <t>Запчастини для світильників SH</t>
  </si>
  <si>
    <t>Світильник точковий врізний Євросвітло 9Вт квадрат LED-S-100-9 4200К без рамки</t>
  </si>
  <si>
    <t>Світильник точковий врізний Євросвітло 9Вт квадрат LED-S-100-9 6400К без рамки</t>
  </si>
  <si>
    <t>Світильник точковий врізний Євросвітло 18Вт квадрат LED-S-120-18 4200К без рамки</t>
  </si>
  <si>
    <t>Світильник точковий врізний Євросвітло 18Вт квадрат LED-S-120-18 6400К без рамки</t>
  </si>
  <si>
    <t>Світильник точковий врізний Євросвітло 24Вт квадрат LED-S-170-24 4200К без рамки</t>
  </si>
  <si>
    <t>Світильник точковий врізний Євросвітло 24Вт квадрат LED-S-170-24 6400К без рамки</t>
  </si>
  <si>
    <t>Світильник точковий врізний Євросвітло 36Вт квадрат LED-S-220-36 4200К без рамки</t>
  </si>
  <si>
    <t>Світильник точковий врізний Євросвітло 9Вт коло LED-R-100-9 4200К без рамки</t>
  </si>
  <si>
    <t>Світильник точковий врізний Євросвітло 9Вт коло LED-R-100-9 6400К без рамки</t>
  </si>
  <si>
    <t>Світильник точковий врізний Євросвітло 18Вт коло LED-R-120-18 4200К без рамки</t>
  </si>
  <si>
    <t>Світильник точковий врізний Євросвітло 18Вт коло LED-R-120-18 6400К без рамки</t>
  </si>
  <si>
    <t>Світильник точковий врізний Євросвітло 24Вт коло LED-R-170-24 4200К без рамки</t>
  </si>
  <si>
    <t>Світильник точковий врізний Євросвітло 24Вт коло LED-R-170-24 6400К без рамки</t>
  </si>
  <si>
    <t>Світильник точковий врізний Євросвітло 36Вт коло LED-R-220-36 4200К без рамки</t>
  </si>
  <si>
    <t>Світильник точковий накладний Євросвітло 18Вт квадрат LED-SS-120-18 4200К без рамки</t>
  </si>
  <si>
    <t>Світильник точковий накладний Євросвітло 18Вт квадрат LED-SS-120-18 6400К без рамки</t>
  </si>
  <si>
    <t>Світильник точковий накладний Євросвітло 24Вт квадрат LED-SS-170-24 4200К без рамки</t>
  </si>
  <si>
    <t>Світильник точковий накладний Євросвітло 24Вт квадрат LED-SS-170-24 6400К без рамки</t>
  </si>
  <si>
    <t>Світильник точковий накладний Євросвітло 18Вт коло LED-SR-120-18 6400К без рамки</t>
  </si>
  <si>
    <t>Світильник точковий накладний Євросвітло 24Вт коло LED-SR-170-24 4200К без рамки</t>
  </si>
  <si>
    <t>Світильник точковий накладний Євросвітло 24Вт коло LED-SR-170-24 6400К без рамки</t>
  </si>
  <si>
    <t>Світильник точковий накладний Євросвітло 6Вт квадрат LED-SS-120-6 4200К</t>
  </si>
  <si>
    <t>Світильник точковий накладний Євросвітло 6Вт квадрат LED-SS-120-6 6400К</t>
  </si>
  <si>
    <t>Світильник точковий накладний Євросвітло 12Вт квадрат. LED-SS-170-12 4200К</t>
  </si>
  <si>
    <t>Світильник точковий накладний Євросвітло 12Вт квадрат LED-SS-170-12 6400К</t>
  </si>
  <si>
    <t>Світильник точковий накладний Євросвітло 18Вт квадрат LED-SS-225-18 4200К</t>
  </si>
  <si>
    <t>Світильник точковий накладний Євросвітло 18Вт квадрат LED-SS-225-18 6400К</t>
  </si>
  <si>
    <t>Світильник точковий накладний Євросвітло 24Вт квадрат LED-SS-300-24 4200К</t>
  </si>
  <si>
    <t>Світильник точковий накладний Євросвітло 24Вт квадрат LED-SS-300-24 6400К</t>
  </si>
  <si>
    <t>Світильник точковий накладний Євросвітло 6Вт коло LED-SR-120-6 4200К</t>
  </si>
  <si>
    <t>Світильник точковий накладний Євросвітло 6Вт коло LED-SR-120-6 6400К</t>
  </si>
  <si>
    <t>Світильник точковий накладний Євросвітло 12Вт коло LED-SR-170-12 4200К</t>
  </si>
  <si>
    <t>Світильник точковий накладний Євросвітло 12Вт коло LED-SR-170-12 6400К</t>
  </si>
  <si>
    <t>Світильник точковий накладний Євросвітло 18Вт коло LED-SR-225-18 4200К</t>
  </si>
  <si>
    <t>Світильник точковий накладний Євросвітло 18Вт коло LED-SR-225-18 6400К</t>
  </si>
  <si>
    <t>Світильник точковий накладний Євросвітло 24Вт коло LED-SR-300-24 4200К</t>
  </si>
  <si>
    <t>Світильник точковий накладний Євросвітло 24Вт коло LED-SR-300-24 6400К</t>
  </si>
  <si>
    <t>Світильник точковий врізний Євросвітло 6Вт квадрат LED-S-120-6 4200К</t>
  </si>
  <si>
    <t>Світильник точковий врізний Євросвітло 6Вт квадрат LED-S-120-6 6400К</t>
  </si>
  <si>
    <t>Світильник точковий врізний Євросвітло 9Вт квадрат LED-S-150-9 4200К</t>
  </si>
  <si>
    <t>Світильник точковий врізний Євросвітло 9Вт квадрат LED-S-150-9 6400К</t>
  </si>
  <si>
    <t>Світильник точковий врізний Євросвітло 12Вт квадрат LED-S-170-12 4200К</t>
  </si>
  <si>
    <t>Світильник точковий врізний Євросвітло 12Вт квадрат LED-S-170-12 6400К</t>
  </si>
  <si>
    <t>Світильник точковий врізний Євросвітло 18Вт квадрат LED-S-225-18 4200К</t>
  </si>
  <si>
    <t>Світильник точковий врізний Євросвітло 18Вт квадрат LED-S-225-18 6400К</t>
  </si>
  <si>
    <t>Світильник точковий врізний Євросвітло 24Вт квадрат LED-S-300-24 4200К</t>
  </si>
  <si>
    <t>Світильник точковий врізний Євросвітло 24Вт квадрат LED-S-300-24 6400К</t>
  </si>
  <si>
    <t>Світильник точковий врізний Євросвітло 3Вт коло LED-R-90-3 4200К</t>
  </si>
  <si>
    <t>Світильник точковий врізний Євросвітло 3Вт коло LED-R-90-3 6400К</t>
  </si>
  <si>
    <t>Світильник точковий врізний Євросвітло 6Вт коло LED-R-120-6 4200К</t>
  </si>
  <si>
    <t>Світильник точковий врізний Євросвітло 6Вт коло LED-R-120-6 6400К</t>
  </si>
  <si>
    <t>Світильник точковий врізний Євросвітло 9Вт коло LED-R-150-9 4200К</t>
  </si>
  <si>
    <t>Світильник точковий врізний Євросвітло 9Вт коло LED-R-150-9 6400К</t>
  </si>
  <si>
    <t>Світильник точковий врізний Євросвітло 12Вт коло LED-R-170-12 4200К</t>
  </si>
  <si>
    <t>Світильник точковий врізний Євросвітло 12Вт коло LED-R-170-12 6400К</t>
  </si>
  <si>
    <t>Світильник точковий врізний Євросвітло 18Вт коло LED-R-225-18 4200К</t>
  </si>
  <si>
    <t>Світильник точковий врізний Євросвітло 18Вт коло LED-R-225-18 6400К</t>
  </si>
  <si>
    <t>Світильник точковий врізний Євросвітло 24Вт коло LED-R-300-24 4200К</t>
  </si>
  <si>
    <t>Світильник точковий врізний Євросвітло 24Вт коло LED-R-300-24 6400К</t>
  </si>
  <si>
    <t>Знижка 10% від 100 шт</t>
  </si>
  <si>
    <t>Світильник Євросвітло високоефективна LED панель PANEL-B2B EF-28 4200K</t>
  </si>
  <si>
    <t>Світильник Євросвітло високоефективна LED панель PANEL-B2B EF-28 6400K</t>
  </si>
  <si>
    <t>Світильник LED панель 50Вт PANEL-B2B-595 6400K</t>
  </si>
  <si>
    <t>Світильник LED накладний Євросвітло 18Вт овал CL-V1 6400K IP65</t>
  </si>
  <si>
    <t>Світильник LED накладний Євросвітло 12Вт коло CL-R1 6400K IP65</t>
  </si>
  <si>
    <t>Світильник LED накладний Євросвітло 12Вт овал CL-V1 6400K IP65</t>
  </si>
  <si>
    <t>Світильник LED накладний Євросвітло 18Вт коло CL-R1 6400K IP65</t>
  </si>
  <si>
    <t>Світильник LED накладний Євросвітло 8Вт коло CL-R1 6400K IP65</t>
  </si>
  <si>
    <t>Світильник LED накладний Євросвітло 8Вт овал CL-V1 6400K IP65</t>
  </si>
  <si>
    <t>Лампа світлодіодна Євросвітло 7Вт 2700К P-7-2700-27 Е27</t>
  </si>
  <si>
    <t>Прожектор світлодіодний ZUM F02-10 6400K</t>
  </si>
  <si>
    <t>Прожектор світлодіодний ZUM F02-20 6400K</t>
  </si>
  <si>
    <t>Прожектор світлодіодний ZUM F02-30 6400K</t>
  </si>
  <si>
    <t>Прожектор світлодіодний ZUM F02-50 6400K</t>
  </si>
  <si>
    <t>Прожектор світлодіодний ZUM F02-100 6400K</t>
  </si>
  <si>
    <t>Прожектор світлодіодний ZUM F02-150 6400K</t>
  </si>
  <si>
    <t>Прожектор світлодіодний ZUM F02-200 6400K</t>
  </si>
  <si>
    <t>Прожектор світлодіодний ZUM F02-250 6400K</t>
  </si>
  <si>
    <t>Прожектор світлодіодний ZUM F02-300 6400K</t>
  </si>
  <si>
    <t>Прожектор світлодіодний ZUM F02-400 6400K</t>
  </si>
  <si>
    <t>Прожектор світлодіодний A.GLO GL-22-10 10W 6400K</t>
  </si>
  <si>
    <t>Прожектор світлодіодний A.GLO GL-22-20 20W 6400K</t>
  </si>
  <si>
    <t>Прожектор світлодіодний A.GLO GL-22-30 30W 6400K</t>
  </si>
  <si>
    <t>Прожектор світлодіодний A.GLO GL-22-50 50W 6400K</t>
  </si>
  <si>
    <t>Прожектор світлодіодний A.GLO GL-22-100 100W 6400K</t>
  </si>
  <si>
    <t>Прожектор світлодіодний A.GLO GL-22-150 150W 6400K</t>
  </si>
  <si>
    <t>Прожектор світлодіодний A.GLO GL-22-200 200W 6400K</t>
  </si>
  <si>
    <t>Прожектор світлодіодний з датчиком руху EVROLIGHT FM-01D-10 10W 6400К</t>
  </si>
  <si>
    <t>Прожектор світлодіодний з датчиком руху EVROLIGHT FM-01D-20 20W 6400К</t>
  </si>
  <si>
    <t>Прожектор світлодіодний з датчиком руху EVROLIGHT FM-01D-30 30W 6400К</t>
  </si>
  <si>
    <t>Прожектор світлодіодний з датчиком руху EVROLIGHT FM-01D-50 50W 6400К</t>
  </si>
  <si>
    <t>Знижка -10% від 10 шт</t>
  </si>
  <si>
    <t>Лампа акумуляторна LED CT-4229 АС9W DC3W 6400K</t>
  </si>
  <si>
    <t>Патрон Е27 з підвісом для лампочки акумуляторної</t>
  </si>
  <si>
    <t>Лампа акумуляторна Е27 LED NOAS YL95-0711 6500K</t>
  </si>
  <si>
    <t>Трековий світильник Accente A-20-02 20Вт 4200К чорний</t>
  </si>
  <si>
    <t>Трековий світильник Accente A-30-02 30Вт 4200К білий</t>
  </si>
  <si>
    <t>Трековий світильник Accente A-30-02 30Вт 4200К чорний</t>
  </si>
  <si>
    <t>Світильники світлодіодні ЖКХ з датчиком руху</t>
  </si>
  <si>
    <t>Світильник з датчиком руху LED накладний Євросвітло круг CL-RS-R1 IP65 12 Вт 6400К</t>
  </si>
  <si>
    <t>Світильник з датчиком руху LED накладний Євросвітло круг CL-RS-R1 IP65 18 Вт 6400К</t>
  </si>
  <si>
    <t>Світильник з датчиком руху LED накладний Євросвітло круг CL-RS-R1 IP65 8 Вт 6400К</t>
  </si>
  <si>
    <t>Світильник з датчиком руху LED накладний Євросвітло овал CL-RS-V1 IP65 12 Вт 6400К</t>
  </si>
  <si>
    <t>Світильник з датчиком руху LED накладний Євросвітло овал CL-RS-V1 IP65 18 Вт 6400К</t>
  </si>
  <si>
    <t>Світильник з датчиком руху LED накладний Євросвітло овал CL-RS-V1 IP65 8 Вт 6400К</t>
  </si>
  <si>
    <t>Світильник Євросвітло 1*600мм під лампу Т8 LED-SH2-10 IP65</t>
  </si>
  <si>
    <t>Світильник Євросвітло 2*600мм під лампу Т8 LED-SH2-2*10 IP65</t>
  </si>
  <si>
    <t>Світильник Євросвітло 1*1200мм під лампу Т8 LED-SH2-20 IP65</t>
  </si>
  <si>
    <t>Світильник Євросвітло 2*1200мм під лампу Т8 LED-SH2-40 IP65</t>
  </si>
  <si>
    <t>Світильник Євросвітло 2*1200мм під лампу Т8 LED-SH2-45 з пластиною IP65</t>
  </si>
  <si>
    <t>Світильник Євросвітло 2*1500мм під лампу Т8 LED-SH2-50 IP65</t>
  </si>
  <si>
    <t>Світильник акумуляторний Євросвітло з датчиком руху SBM-01</t>
  </si>
  <si>
    <t>Світильник акумуляторний Євросвітло YBM-798 настінний</t>
  </si>
  <si>
    <t>Світильник акумуляторний CT-5249 настінний</t>
  </si>
  <si>
    <t>Світильник LED панель Євросвітло ART-02 50 Вт 4200K (розбірна)</t>
  </si>
  <si>
    <t>Світильник LED панель Євросвітло ART-02 50 Вт 6400K (розбірна)</t>
  </si>
  <si>
    <t>Світильник точковий врізний Євросвітло 36Вт квадрат LED-S-220-36 6400К без рамки</t>
  </si>
  <si>
    <t>Світильник точковий врізний Євросвітло 36Вт коло LED-R-220-36 6400К без рамки</t>
  </si>
  <si>
    <t>Світильник точковий накладний Євросвітло 36Вт квадрат LED-SS-220-36 6400К без рамки</t>
  </si>
  <si>
    <t>Світильник точковий накладний Євросвітло 36Вт коло LED-SR-220-36 6400К без рамки</t>
  </si>
  <si>
    <t>Лампа світлодіодна Євросвітло 20Вт 4200К A-20-4200-27 Е27</t>
  </si>
  <si>
    <t>Прожектор світлодіодний ZUM F02-50 4200K</t>
  </si>
  <si>
    <t>Прожектор світлодіодний ZUM F02-100 4200K</t>
  </si>
  <si>
    <t>5 РОКІВ ГАРАНТІЇ - 12000 лм - 1280 грн</t>
  </si>
  <si>
    <t>Аварійні світильники</t>
  </si>
  <si>
    <t>Настільна лампа-ліхтарик акумуляторна Євросвітло 9954</t>
  </si>
  <si>
    <t>Світильник акумуляторний LED CT-9950</t>
  </si>
  <si>
    <t>Світильник акумуляторний LED SL-EBL-852 6400К лінійний</t>
  </si>
  <si>
    <t>Світильник акумуляторний аварійний LED CT-9960</t>
  </si>
  <si>
    <t>Ліхтарик TR 07xM ручний LED на батарейках</t>
  </si>
  <si>
    <t>Ліхтар акумуляторний LED  YL05-2001 7w</t>
  </si>
  <si>
    <t>Ліхтарик акумуляторний LED NOAS YL05-6000</t>
  </si>
  <si>
    <t>Ліхтар акумуляторний аварійний LED NOAS YL05-1001</t>
  </si>
  <si>
    <t>Ліхтар акумуляторний Євросвітло LED SL-EBL-821 6400К</t>
  </si>
  <si>
    <t>Ліхтарик налобний акумуляторний CATA LED CT-9120</t>
  </si>
  <si>
    <t>Ліхтар акумуляторний Євросвітло LED SL-EBL-873 6400К</t>
  </si>
  <si>
    <t>Світильник LED Євросвітло WL2-36 36Вт 4200K IP65</t>
  </si>
  <si>
    <t>Світильник LED Євросвітло WL2-36-K 36Вт 4200K IP65</t>
  </si>
  <si>
    <t>Аварійний світлодіодний світильник Євросвітло SFT-LED-30-01 акумуляторний</t>
  </si>
  <si>
    <t>Аварійний світлодіодний світильник Євросвітло SFT-LED-60-01 акумуляторний</t>
  </si>
  <si>
    <t>Ліхтарик Євросвітло TR C322 накладний світлодіодний на батарейках</t>
  </si>
  <si>
    <t>Ліхтарик Євросвітло TR C323 накладний LED на батарейках</t>
  </si>
  <si>
    <t>Аварійний світлодіодний світильник Євросвітло SFT-AF-EX-04 "Вихід" акумуляторний зелений</t>
  </si>
  <si>
    <t>Лампа світлодіодна високопотужна Євросвітло 25Вт 6400К (VIS-25-E27)</t>
  </si>
  <si>
    <t>Лампа світлодіодна високопотужна Євросвітло 25Вт 4200К (VIS-25-E27)</t>
  </si>
  <si>
    <t>Лампа світлодіодна високопотужна Євросвітло 30Вт 6400К (VIS-30-E27)</t>
  </si>
  <si>
    <t>Лампа світлодіодна високопотужна Євросвітло 30Вт 4200К (VIS-30-E27)</t>
  </si>
  <si>
    <t>Лампа світлодіодна високопотужна Євросвітло 40Вт 6400К (VIS-40-E27)</t>
  </si>
  <si>
    <t>Лампа світлодіодна високопотужна Євросвітло 40Вт 4200К (VIS-40-E27)</t>
  </si>
  <si>
    <t>Лампа світлодіодна високопотужна Євросвітло 40Вт 6400К (VIS-40-E40/E27)</t>
  </si>
  <si>
    <t>Лампа світлодіодна високопотужна Євросвітло 40Вт 4200К (VIS-40-E40/E27)</t>
  </si>
  <si>
    <t>Лампа світлодіодна високопотужна Євросвітло 50Вт 6400К (VIS-50-E27)</t>
  </si>
  <si>
    <t>Лампа світлодіодна високопотужна Євросвітло 50Вт 6400К (VIS-50-E40/E27)</t>
  </si>
  <si>
    <t>Лампа світлодіодна високопотужна Євросвітло 60Вт 6400К (VIS-60-E27)</t>
  </si>
  <si>
    <t>Лампа світлодіодна високопотужна Євросвітло 60Вт 6400К (VIS-60-E40/E27)</t>
  </si>
  <si>
    <t>Лампа світлодіодна високопотужна Євросвітло 60Вт 4200К (VIS-60-E40/E27)</t>
  </si>
  <si>
    <t>Лампа світлодіодна високопотужна Євросвітло 80Вт 6400К (VIS-80-E40)</t>
  </si>
  <si>
    <t>Лампа світлодіодна високопотужна Євросвітло 100Вт 6400К (VIS-100-E40)</t>
  </si>
  <si>
    <t>Перехідник ЕВРОСВЕТ з E27 на E40</t>
  </si>
  <si>
    <t>Лампа світлодіодна трубчаста Євросвітло PRO 9Вт 4200K L-600, T8, G13</t>
  </si>
  <si>
    <t>Лампа  світлодіодна трубчаста Євросвітло PRO 9Вт 6400K L-600, T8, G13</t>
  </si>
  <si>
    <t>Лампа світлодіодна трубчаcта Євросвітло PRO 18Вт 4200K L-1200, T8, G13</t>
  </si>
  <si>
    <t>Лампа світлодіодна трубчаста Євросвітло PRO 18Вт 6400K L-1200, T8, G13</t>
  </si>
  <si>
    <t>Лампа EVROLIGHT L-1200 4000K 18Вт G13 T8 трубчаста LED</t>
  </si>
  <si>
    <t>Лампа EVROLIGHT L-1200 6400K 18Вт G13 T8 трубчаста LED</t>
  </si>
  <si>
    <t>Лампа EVROLIGHT L-1500 6400K 24Вт G13 T8 трубчаста LED</t>
  </si>
  <si>
    <t>Світильник вуличний консольний Євросвітло 30Вт 6400К SKYHIGH-30-070</t>
  </si>
  <si>
    <t>Світильник вуличний консольний Євросвітло 50Вт 6400К SKYHIGH-50-070</t>
  </si>
  <si>
    <t>Світильник вуличний консольний Євросвітло 100Вт 6400К SKYHIGH-100-060</t>
  </si>
  <si>
    <t>Світильник вуличний консольний Євросвітло 150Вт 6400К SKYHIGH-150-060</t>
  </si>
  <si>
    <t>Світильник світлодіодний для високих стель Євросвітло 50Вт 6400К EB-50-05</t>
  </si>
  <si>
    <t>Світильник LED для високих стель Євросвітло 100Вт 4200К EB-100-05</t>
  </si>
  <si>
    <t>Світильник світлодіодний для високих стель Євросвітло 100Вт 6400К EB-100-05</t>
  </si>
  <si>
    <t>Світильник світлодіодний для високих стель Євросвітло 150Вт 6400К EB-150-05</t>
  </si>
  <si>
    <t>Світильник LED для високих стель Євросвітло 200Вт 4200К EB-200-06</t>
  </si>
  <si>
    <t>Світильник LED для високих стель Євросвітло 200Вт 6400К EB-200-06</t>
  </si>
  <si>
    <t>Світильник світлодіодний для високих стель Євросвітло 100Вт 6400К EB-100-03 10000Лм</t>
  </si>
  <si>
    <t>Світильник світлодіодний для високих стель Євросвітло 150Вт 6400К EB-150-03 15000Лм</t>
  </si>
  <si>
    <t>Світильник світлодіодний для високих стель Євросвітло 200Вт 6400К EB-200-03 20000Лм</t>
  </si>
  <si>
    <t>Світильник світлодіодний для високих стель Євросвітло 300Вт 6400К EB-300-03 30000Лм</t>
  </si>
  <si>
    <t>Світильник світлодіодний для високих стель Євросвітло 100Вт 6400К EB-100-05 13500Лм IC</t>
  </si>
  <si>
    <t>Світильник світлодіодний для високих стель Євросвітло 300Вт 6400К EB-300-05 40500Лм IC</t>
  </si>
  <si>
    <t>Датчик руху зовнішній вбудований Євросвітло SP-01 120°/360° Білий</t>
  </si>
  <si>
    <t>Датчик руху настінний Євросвітло SW-02 180° Білий</t>
  </si>
  <si>
    <t>Датчик руху вбудований Євросвітло SB-01  360° Білий</t>
  </si>
  <si>
    <t>Датчик руху накладний Євросвітло SO-01  360° Білий</t>
  </si>
  <si>
    <t>Датчик руху накладний Євросвітло SO-01  360° Чорний</t>
  </si>
  <si>
    <t>Датчик руху настінний Євросвітло SW-01 180° Білий</t>
  </si>
  <si>
    <t>Датчик руху настінний Євросвітло SW-01 180° Чорний</t>
  </si>
  <si>
    <t>Датчик руху настінний Євросвітло SE-01 360° Білий</t>
  </si>
  <si>
    <t>Фотореле на DIN-рейку Євросвітло SM-01 Білий</t>
  </si>
  <si>
    <t>Фотореле Євросвітло SF-01 10A</t>
  </si>
  <si>
    <t>Фотореле Євросвітло SF-01 16A</t>
  </si>
  <si>
    <t>Настільна лампа Євросвітло Ridy-027 E27 біла</t>
  </si>
  <si>
    <t>Настільна лампа Євросвітло Ridy-027 E27 чорна</t>
  </si>
  <si>
    <t>Настільна лампа Євросвітло Ridy-027 E27 зі струбциною біла</t>
  </si>
  <si>
    <t>Настільна лампа Євросвітло Ridy-027 E27 зі струбциною чорна</t>
  </si>
  <si>
    <t>Настільна світлодіодна лампа Євросвітло Ridy-09_SP 9Вт біла</t>
  </si>
  <si>
    <t>Настільна світлодіодна лампа Євросвітло Ridy-09_SP 9Вт срібло</t>
  </si>
  <si>
    <t>Настільна світлодіодна лампа Євросвітло Ridy-09 9Вт біла</t>
  </si>
  <si>
    <t>Настільна світлодіодна лампа Євросвітло Ridy-09 9Вт чорна</t>
  </si>
  <si>
    <t>Настільна світлодіодна лампа Євросвітло Ridy-09_SP 9Вт чорна</t>
  </si>
  <si>
    <t>РРЦ, грн</t>
  </si>
  <si>
    <t>Знижка 20% від 10 шт</t>
  </si>
  <si>
    <t>Світильник Євросвітло LED-SH2-40 2*1200 IP65 з лампами 18Вт 4000К</t>
  </si>
  <si>
    <t>Світильник Євросвітло LED-SH2-40 2*1200 IP65 з лампами 18Вт 6400К</t>
  </si>
  <si>
    <t>Знижка 20%</t>
  </si>
  <si>
    <t>Знижка 10%</t>
  </si>
  <si>
    <t>Прожектори серії PROFESSIONAL</t>
  </si>
  <si>
    <t xml:space="preserve">Прожектор світлодіодний ЕВРОСВЕТ 1000Вт 6400К EV-1000-01 PRO 110000Лм </t>
  </si>
  <si>
    <t>Перехідник з цоколя E27 на E14</t>
  </si>
  <si>
    <t>Рамка для світильника 595*595 Євросвітло FRM-50 пластикова</t>
  </si>
  <si>
    <t>Світильник LED для високих стель Plate-06 200Вт 6400К 22000 лм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</si>
</sst>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27" x14ac:knownFonts="1">
    <font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Narrow"/>
      <family val="2"/>
      <charset val="204"/>
    </font>
    <font>
      <b/>
      <sz val="10"/>
      <name val="Arial Cyr"/>
      <family val="2"/>
      <charset val="204"/>
    </font>
    <font>
      <b/>
      <sz val="12"/>
      <color rgb="FFFF0000"/>
      <name val="Arial Cyr"/>
      <charset val="204"/>
    </font>
    <font>
      <b/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8"/>
      <color theme="0"/>
      <name val="Calibri"/>
      <family val="2"/>
      <charset val="204"/>
      <scheme val="minor"/>
    </font>
    <font>
      <b/>
      <sz val="14"/>
      <color theme="0"/>
      <name val="Arial"/>
      <family val="2"/>
      <charset val="204"/>
    </font>
    <font>
      <b/>
      <sz val="12"/>
      <name val="Arial"/>
      <family val="2"/>
      <charset val="204"/>
    </font>
    <font>
      <b/>
      <sz val="14"/>
      <color theme="0"/>
      <name val="Arial"/>
      <family val="2"/>
    </font>
    <font>
      <b/>
      <sz val="12"/>
      <color theme="0"/>
      <name val="Calibri"/>
      <family val="2"/>
      <charset val="204"/>
      <scheme val="minor"/>
    </font>
    <font>
      <b/>
      <sz val="18"/>
      <name val="Arial"/>
      <family val="2"/>
      <charset val="204"/>
    </font>
    <font>
      <sz val="16"/>
      <color theme="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</font>
    <font>
      <sz val="10"/>
      <color theme="1"/>
      <name val="Arial"/>
      <family val="2"/>
      <charset val="204"/>
    </font>
    <font>
      <b/>
      <sz val="17"/>
      <name val="Arial"/>
      <family val="2"/>
      <charset val="204"/>
    </font>
    <font>
      <b/>
      <sz val="18"/>
      <name val="Calibri"/>
      <family val="2"/>
      <charset val="204"/>
    </font>
    <font>
      <b/>
      <sz val="10"/>
      <color theme="0"/>
      <name val="Arial Narrow"/>
      <family val="2"/>
      <charset val="204"/>
    </font>
    <font>
      <b/>
      <sz val="12"/>
      <color theme="2" tint="-0.89999084444715716"/>
      <name val="Arial"/>
      <family val="2"/>
      <charset val="204"/>
    </font>
    <font>
      <b/>
      <sz val="16"/>
      <color theme="2" tint="-0.89999084444715716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14" fillId="2" borderId="7" xfId="0" applyFont="1" applyFill="1" applyBorder="1" applyAlignment="1" applyProtection="1">
      <alignment vertical="center"/>
      <protection hidden="1"/>
    </xf>
    <xf numFmtId="0" fontId="14" fillId="2" borderId="8" xfId="0" applyFont="1" applyFill="1" applyBorder="1" applyAlignment="1" applyProtection="1">
      <alignment vertical="center"/>
      <protection hidden="1"/>
    </xf>
    <xf numFmtId="2" fontId="6" fillId="2" borderId="8" xfId="0" applyNumberFormat="1" applyFont="1" applyFill="1" applyBorder="1" applyAlignment="1" applyProtection="1">
      <alignment vertical="center"/>
      <protection hidden="1"/>
    </xf>
    <xf numFmtId="2" fontId="6" fillId="2" borderId="8" xfId="0" applyNumberFormat="1" applyFont="1" applyFill="1" applyBorder="1" applyAlignment="1" applyProtection="1">
      <alignment vertical="center" wrapText="1"/>
      <protection hidden="1"/>
    </xf>
    <xf numFmtId="0" fontId="6" fillId="2" borderId="8" xfId="0" applyFont="1" applyFill="1" applyBorder="1" applyAlignment="1" applyProtection="1">
      <alignment vertical="center"/>
      <protection hidden="1"/>
    </xf>
    <xf numFmtId="0" fontId="16" fillId="2" borderId="8" xfId="0" applyFont="1" applyFill="1" applyBorder="1" applyAlignment="1" applyProtection="1">
      <alignment vertical="center"/>
      <protection hidden="1"/>
    </xf>
    <xf numFmtId="164" fontId="16" fillId="0" borderId="2" xfId="0" applyNumberFormat="1" applyFont="1" applyBorder="1" applyAlignment="1" applyProtection="1">
      <alignment horizontal="center" vertical="center" wrapText="1"/>
      <protection locked="0" hidden="1"/>
    </xf>
    <xf numFmtId="0" fontId="16" fillId="0" borderId="2" xfId="0" applyFont="1" applyBorder="1" applyAlignment="1" applyProtection="1">
      <alignment horizontal="left" vertical="center" wrapText="1"/>
      <protection locked="0" hidden="1"/>
    </xf>
    <xf numFmtId="2" fontId="6" fillId="0" borderId="1" xfId="0" applyNumberFormat="1" applyFont="1" applyBorder="1" applyAlignment="1" applyProtection="1">
      <alignment horizontal="center" vertical="center" wrapText="1"/>
      <protection locked="0" hidden="1"/>
    </xf>
    <xf numFmtId="2" fontId="6" fillId="0" borderId="1" xfId="0" applyNumberFormat="1" applyFont="1" applyBorder="1" applyAlignment="1" applyProtection="1">
      <alignment horizontal="center" vertical="center" shrinkToFit="1"/>
      <protection locked="0" hidden="1"/>
    </xf>
    <xf numFmtId="2" fontId="6" fillId="0" borderId="1" xfId="0" applyNumberFormat="1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164" fontId="16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6" fillId="3" borderId="2" xfId="0" applyFont="1" applyFill="1" applyBorder="1" applyAlignment="1" applyProtection="1">
      <alignment horizontal="left" vertical="center" wrapText="1"/>
      <protection locked="0" hidden="1"/>
    </xf>
    <xf numFmtId="0" fontId="16" fillId="0" borderId="2" xfId="0" applyFont="1" applyBorder="1" applyAlignment="1" applyProtection="1">
      <alignment vertical="center" wrapText="1"/>
      <protection locked="0" hidden="1"/>
    </xf>
    <xf numFmtId="0" fontId="16" fillId="3" borderId="2" xfId="0" applyFont="1" applyFill="1" applyBorder="1" applyAlignment="1" applyProtection="1">
      <alignment vertical="center" wrapText="1"/>
      <protection locked="0" hidden="1"/>
    </xf>
    <xf numFmtId="0" fontId="16" fillId="0" borderId="2" xfId="0" applyFont="1" applyBorder="1" applyAlignment="1" applyProtection="1">
      <alignment horizontal="left" vertical="center" wrapText="1"/>
      <protection hidden="1"/>
    </xf>
    <xf numFmtId="164" fontId="19" fillId="4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19" fillId="4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6" fillId="0" borderId="2" xfId="2" applyFont="1" applyBorder="1" applyAlignment="1" applyProtection="1">
      <alignment horizontal="left" vertical="center" wrapText="1"/>
      <protection locked="0" hidden="1"/>
    </xf>
    <xf numFmtId="0" fontId="16" fillId="0" borderId="2" xfId="2" applyFont="1" applyBorder="1" applyAlignment="1" applyProtection="1">
      <alignment horizontal="left" vertical="center"/>
      <protection locked="0" hidden="1"/>
    </xf>
    <xf numFmtId="164" fontId="1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/>
    <xf numFmtId="164" fontId="19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19" fillId="4" borderId="2" xfId="0" applyNumberFormat="1" applyFont="1" applyFill="1" applyBorder="1" applyAlignment="1" applyProtection="1">
      <alignment horizontal="left" vertical="center"/>
      <protection locked="0" hidden="1"/>
    </xf>
    <xf numFmtId="0" fontId="16" fillId="0" borderId="2" xfId="0" applyFont="1" applyBorder="1" applyAlignment="1" applyProtection="1">
      <alignment horizontal="left" vertical="center"/>
      <protection locked="0" hidden="1"/>
    </xf>
    <xf numFmtId="164" fontId="21" fillId="0" borderId="2" xfId="0" applyNumberFormat="1" applyFont="1" applyBorder="1" applyAlignment="1" applyProtection="1">
      <alignment horizontal="center" vertical="center" wrapText="1"/>
      <protection locked="0" hidden="1"/>
    </xf>
    <xf numFmtId="0" fontId="21" fillId="0" borderId="2" xfId="0" applyFont="1" applyBorder="1" applyAlignment="1" applyProtection="1">
      <alignment horizontal="left" vertical="center" wrapText="1"/>
      <protection locked="0" hidden="1"/>
    </xf>
    <xf numFmtId="0" fontId="21" fillId="3" borderId="2" xfId="0" applyFont="1" applyFill="1" applyBorder="1" applyAlignment="1" applyProtection="1">
      <alignment horizontal="left" vertical="center"/>
      <protection locked="0" hidden="1"/>
    </xf>
    <xf numFmtId="0" fontId="21" fillId="0" borderId="2" xfId="0" applyFont="1" applyBorder="1" applyAlignment="1" applyProtection="1">
      <alignment horizontal="left" vertical="center"/>
      <protection locked="0" hidden="1"/>
    </xf>
    <xf numFmtId="164" fontId="16" fillId="0" borderId="2" xfId="0" applyNumberFormat="1" applyFont="1" applyBorder="1" applyAlignment="1" applyProtection="1">
      <alignment horizontal="left" vertical="center" wrapText="1"/>
      <protection locked="0" hidden="1"/>
    </xf>
    <xf numFmtId="0" fontId="16" fillId="0" borderId="7" xfId="0" applyFont="1" applyBorder="1" applyAlignment="1" applyProtection="1">
      <alignment horizontal="left" vertical="center" wrapText="1"/>
      <protection locked="0" hidden="1"/>
    </xf>
    <xf numFmtId="164" fontId="16" fillId="0" borderId="1" xfId="0" applyNumberFormat="1" applyFont="1" applyBorder="1" applyAlignment="1" applyProtection="1">
      <alignment horizontal="center" vertical="center" wrapText="1"/>
      <protection locked="0" hidden="1"/>
    </xf>
    <xf numFmtId="164" fontId="19" fillId="4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16" fillId="0" borderId="9" xfId="2" applyFont="1" applyBorder="1" applyAlignment="1" applyProtection="1">
      <alignment horizontal="left" vertical="center" wrapText="1"/>
      <protection locked="0" hidden="1"/>
    </xf>
    <xf numFmtId="164" fontId="16" fillId="4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wrapText="1"/>
      <protection hidden="1"/>
    </xf>
    <xf numFmtId="2" fontId="2" fillId="0" borderId="0" xfId="0" applyNumberFormat="1" applyFont="1" applyProtection="1">
      <protection hidden="1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2" fontId="2" fillId="3" borderId="0" xfId="0" applyNumberFormat="1" applyFont="1" applyFill="1" applyProtection="1">
      <protection hidden="1"/>
    </xf>
    <xf numFmtId="0" fontId="16" fillId="0" borderId="7" xfId="0" applyFont="1" applyBorder="1" applyAlignment="1" applyProtection="1">
      <alignment vertical="center" wrapText="1"/>
      <protection locked="0" hidden="1"/>
    </xf>
    <xf numFmtId="0" fontId="16" fillId="0" borderId="7" xfId="2" applyFont="1" applyBorder="1" applyAlignment="1" applyProtection="1">
      <alignment horizontal="left" vertical="center" wrapText="1"/>
      <protection locked="0" hidden="1"/>
    </xf>
    <xf numFmtId="0" fontId="16" fillId="0" borderId="10" xfId="2" applyFont="1" applyBorder="1" applyAlignment="1" applyProtection="1">
      <alignment horizontal="left" vertical="center" wrapText="1"/>
      <protection locked="0" hidden="1"/>
    </xf>
    <xf numFmtId="0" fontId="16" fillId="0" borderId="10" xfId="0" applyFont="1" applyBorder="1" applyAlignment="1" applyProtection="1">
      <alignment horizontal="left" vertical="center" wrapText="1"/>
      <protection locked="0" hidden="1"/>
    </xf>
    <xf numFmtId="2" fontId="5" fillId="2" borderId="8" xfId="0" applyNumberFormat="1" applyFont="1" applyFill="1" applyBorder="1" applyAlignment="1" applyProtection="1">
      <alignment vertical="center"/>
      <protection hidden="1"/>
    </xf>
    <xf numFmtId="2" fontId="5" fillId="2" borderId="8" xfId="0" applyNumberFormat="1" applyFont="1" applyFill="1" applyBorder="1" applyAlignment="1" applyProtection="1">
      <alignment horizontal="center" vertical="center"/>
      <protection hidden="1"/>
    </xf>
    <xf numFmtId="2" fontId="24" fillId="0" borderId="0" xfId="0" applyNumberFormat="1" applyFont="1" applyProtection="1">
      <protection hidden="1"/>
    </xf>
    <xf numFmtId="2" fontId="24" fillId="3" borderId="0" xfId="0" applyNumberFormat="1" applyFont="1" applyFill="1" applyProtection="1">
      <protection hidden="1"/>
    </xf>
    <xf numFmtId="0" fontId="17" fillId="0" borderId="10" xfId="0" applyFont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/>
      <protection hidden="1"/>
    </xf>
    <xf numFmtId="0" fontId="14" fillId="2" borderId="2" xfId="0" applyFont="1" applyFill="1" applyBorder="1" applyAlignment="1" applyProtection="1">
      <alignment vertical="center"/>
      <protection hidden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4" fillId="0" borderId="0" xfId="0" applyFont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center" wrapText="1"/>
      <protection hidden="1"/>
    </xf>
    <xf numFmtId="164" fontId="16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2" fontId="6" fillId="0" borderId="1" xfId="0" applyNumberFormat="1" applyFont="1" applyBorder="1" applyAlignment="1" applyProtection="1">
      <alignment horizontal="center" vertical="center" wrapText="1"/>
      <protection hidden="1"/>
    </xf>
    <xf numFmtId="0" fontId="8" fillId="5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1" fontId="16" fillId="0" borderId="1" xfId="0" applyNumberFormat="1" applyFont="1" applyBorder="1" applyAlignment="1" applyProtection="1">
      <alignment horizontal="center" vertical="center" wrapText="1"/>
      <protection hidden="1"/>
    </xf>
    <xf numFmtId="1" fontId="15" fillId="2" borderId="8" xfId="0" applyNumberFormat="1" applyFont="1" applyFill="1" applyBorder="1" applyAlignment="1">
      <alignment horizontal="center" vertical="center"/>
    </xf>
    <xf numFmtId="1" fontId="14" fillId="2" borderId="8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2" fontId="0" fillId="0" borderId="0" xfId="1" applyNumberFormat="1" applyFont="1" applyFill="1" applyBorder="1"/>
    <xf numFmtId="2" fontId="0" fillId="0" borderId="0" xfId="1" applyNumberFormat="1" applyFont="1" applyFill="1" applyBorder="1" applyAlignment="1">
      <alignment wrapText="1"/>
    </xf>
    <xf numFmtId="2" fontId="0" fillId="0" borderId="0" xfId="0" applyNumberFormat="1"/>
    <xf numFmtId="2" fontId="0" fillId="0" borderId="0" xfId="1" applyNumberFormat="1" applyFont="1"/>
    <xf numFmtId="1" fontId="0" fillId="0" borderId="0" xfId="1" applyNumberFormat="1" applyFont="1" applyFill="1"/>
    <xf numFmtId="0" fontId="18" fillId="6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2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2" fontId="5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26" fillId="7" borderId="0" xfId="1" applyFont="1" applyFill="1" applyAlignment="1" applyProtection="1">
      <alignment horizontal="center" vertical="center" wrapText="1"/>
      <protection hidden="1"/>
    </xf>
    <xf numFmtId="9" fontId="26" fillId="7" borderId="6" xfId="1" applyFont="1" applyFill="1" applyBorder="1" applyAlignment="1" applyProtection="1">
      <alignment horizontal="center" vertical="center" wrapText="1"/>
      <protection hidden="1"/>
    </xf>
    <xf numFmtId="2" fontId="25" fillId="7" borderId="0" xfId="0" applyNumberFormat="1" applyFont="1" applyFill="1" applyBorder="1" applyAlignment="1" applyProtection="1">
      <alignment horizontal="center" vertical="center" wrapText="1"/>
      <protection hidden="1"/>
    </xf>
    <xf numFmtId="0" fontId="8" fillId="7" borderId="3" xfId="0" applyFont="1" applyFill="1" applyBorder="1" applyAlignment="1" applyProtection="1">
      <alignment horizontal="left" wrapText="1"/>
      <protection hidden="1"/>
    </xf>
    <xf numFmtId="0" fontId="8" fillId="7" borderId="4" xfId="0" applyFont="1" applyFill="1" applyBorder="1" applyAlignment="1" applyProtection="1">
      <alignment horizontal="left" wrapText="1"/>
      <protection hidden="1"/>
    </xf>
    <xf numFmtId="2" fontId="5" fillId="7" borderId="4" xfId="0" applyNumberFormat="1" applyFont="1" applyFill="1" applyBorder="1" applyAlignment="1" applyProtection="1">
      <alignment wrapText="1"/>
      <protection hidden="1"/>
    </xf>
    <xf numFmtId="2" fontId="5" fillId="7" borderId="4" xfId="0" applyNumberFormat="1" applyFont="1" applyFill="1" applyBorder="1" applyAlignment="1" applyProtection="1">
      <alignment horizontal="center" vertical="center" wrapText="1"/>
      <protection hidden="1"/>
    </xf>
    <xf numFmtId="0" fontId="5" fillId="7" borderId="4" xfId="0" applyFont="1" applyFill="1" applyBorder="1" applyAlignment="1" applyProtection="1">
      <alignment horizontal="center" wrapText="1"/>
      <protection hidden="1"/>
    </xf>
    <xf numFmtId="2" fontId="9" fillId="7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7" borderId="5" xfId="0" applyFont="1" applyFill="1" applyBorder="1" applyAlignment="1" applyProtection="1">
      <alignment horizontal="left" wrapText="1"/>
      <protection hidden="1"/>
    </xf>
    <xf numFmtId="0" fontId="8" fillId="7" borderId="0" xfId="0" applyFont="1" applyFill="1" applyAlignment="1" applyProtection="1">
      <alignment horizontal="left" wrapText="1"/>
      <protection hidden="1"/>
    </xf>
    <xf numFmtId="2" fontId="5" fillId="7" borderId="0" xfId="0" applyNumberFormat="1" applyFont="1" applyFill="1" applyAlignment="1" applyProtection="1">
      <alignment wrapText="1"/>
      <protection hidden="1"/>
    </xf>
    <xf numFmtId="2" fontId="10" fillId="7" borderId="0" xfId="0" applyNumberFormat="1" applyFont="1" applyFill="1" applyAlignment="1" applyProtection="1">
      <alignment horizontal="right" wrapText="1"/>
      <protection hidden="1"/>
    </xf>
    <xf numFmtId="14" fontId="12" fillId="7" borderId="0" xfId="0" applyNumberFormat="1" applyFont="1" applyFill="1" applyAlignment="1">
      <alignment horizontal="center" vertical="center"/>
    </xf>
    <xf numFmtId="2" fontId="9" fillId="7" borderId="11" xfId="0" applyNumberFormat="1" applyFont="1" applyFill="1" applyBorder="1" applyAlignment="1" applyProtection="1">
      <alignment horizontal="center" vertical="center" wrapText="1"/>
      <protection hidden="1"/>
    </xf>
    <xf numFmtId="2" fontId="13" fillId="7" borderId="0" xfId="0" applyNumberFormat="1" applyFont="1" applyFill="1" applyAlignment="1" applyProtection="1">
      <alignment horizontal="left" vertical="center" wrapText="1"/>
      <protection hidden="1"/>
    </xf>
    <xf numFmtId="2" fontId="8" fillId="7" borderId="0" xfId="0" applyNumberFormat="1" applyFont="1" applyFill="1" applyAlignment="1" applyProtection="1">
      <alignment horizontal="center" vertical="center" wrapText="1"/>
      <protection hidden="1"/>
    </xf>
    <xf numFmtId="2" fontId="9" fillId="7" borderId="11" xfId="0" applyNumberFormat="1" applyFont="1" applyFill="1" applyBorder="1" applyAlignment="1" applyProtection="1">
      <alignment horizontal="center" vertical="center" wrapText="1"/>
      <protection hidden="1"/>
    </xf>
    <xf numFmtId="2" fontId="13" fillId="7" borderId="11" xfId="0" applyNumberFormat="1" applyFont="1" applyFill="1" applyBorder="1" applyAlignment="1" applyProtection="1">
      <alignment horizontal="right" vertical="top" wrapText="1"/>
      <protection hidden="1"/>
    </xf>
  </cellXfs>
  <cellStyles count="3">
    <cellStyle name="Відсотковий" xfId="1" builtinId="5"/>
    <cellStyle name="Звичайний" xfId="0" builtinId="0"/>
    <cellStyle name="Обычный_Лист2" xfId="2" xr:uid="{1B1DBB02-C0AD-4412-9C76-9886AAFC5F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evrosvet.com.ua\dfs\Users\user142\Desktop\Users\krav1us\Downloads\&#1087;&#1088;&#1072;&#1081;&#1089;%20&#1045;&#1042;&#1056;&#1054;&#1057;&#1042;&#1045;&#1058;%20&#1076;&#1083;&#1103;%20&#1088;&#1072;&#1089;&#1095;&#1077;&#1090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2B и B2C "/>
      <sheetName val="TDSheet"/>
      <sheetName val="Лист1"/>
      <sheetName val="изм цены"/>
    </sheetNames>
    <sheetDataSet>
      <sheetData sheetId="0" refreshError="1"/>
      <sheetData sheetId="1" refreshError="1">
        <row r="1">
          <cell r="B1" t="str">
            <v>Анализ доступности товаров на складах</v>
          </cell>
        </row>
        <row r="2">
          <cell r="B2" t="str">
            <v>Период: на конец дня 26.01.2017</v>
          </cell>
        </row>
        <row r="3">
          <cell r="B3" t="str">
            <v>Показатели: Свободный остаток(В ед. хранения);</v>
          </cell>
        </row>
        <row r="4">
          <cell r="B4" t="str">
            <v>Группировки строк: Номенклатура.Код (Элементы);</v>
          </cell>
        </row>
        <row r="5">
          <cell r="B5" t="str">
            <v>Отборы:
Склад Равно Склад ;
Номенклатура В группе из списка (ЕВРОСВЕТ; Лампа LED бытовая Е27, Е1...; Лампа LED трубчатая Т8; ЕВРОСВЕТ 45-105 Вт; ЕВРОСВЕТ; Конденсаторы; ЕВРОСВЕТ; Светодиодые; ЕВРОСВЕТ; ЕВРОСВЕТ;...);</v>
          </cell>
        </row>
        <row r="7">
          <cell r="B7" t="str">
            <v>Номенклатура.Код</v>
          </cell>
        </row>
        <row r="9">
          <cell r="B9">
            <v>24371</v>
          </cell>
        </row>
        <row r="10">
          <cell r="B10">
            <v>24372</v>
          </cell>
        </row>
        <row r="11">
          <cell r="B11">
            <v>24374</v>
          </cell>
        </row>
        <row r="12">
          <cell r="B12">
            <v>24375</v>
          </cell>
        </row>
        <row r="13">
          <cell r="B13">
            <v>24376</v>
          </cell>
        </row>
        <row r="14">
          <cell r="B14">
            <v>24377</v>
          </cell>
        </row>
        <row r="15">
          <cell r="B15">
            <v>24379</v>
          </cell>
        </row>
        <row r="16">
          <cell r="B16">
            <v>24380</v>
          </cell>
        </row>
        <row r="17">
          <cell r="B17">
            <v>24381</v>
          </cell>
        </row>
        <row r="18">
          <cell r="B18">
            <v>24382</v>
          </cell>
        </row>
        <row r="19">
          <cell r="B19">
            <v>24383</v>
          </cell>
        </row>
        <row r="20">
          <cell r="B20">
            <v>24384</v>
          </cell>
        </row>
        <row r="21">
          <cell r="B21">
            <v>24385</v>
          </cell>
        </row>
        <row r="22">
          <cell r="B22">
            <v>24386</v>
          </cell>
        </row>
        <row r="23">
          <cell r="B23">
            <v>24387</v>
          </cell>
        </row>
        <row r="24">
          <cell r="B24">
            <v>24389</v>
          </cell>
        </row>
        <row r="25">
          <cell r="B25">
            <v>24390</v>
          </cell>
        </row>
        <row r="26">
          <cell r="B26">
            <v>24391</v>
          </cell>
        </row>
        <row r="27">
          <cell r="B27">
            <v>24394</v>
          </cell>
        </row>
        <row r="28">
          <cell r="B28">
            <v>24395</v>
          </cell>
        </row>
        <row r="29">
          <cell r="B29">
            <v>24396</v>
          </cell>
        </row>
        <row r="30">
          <cell r="B30">
            <v>24397</v>
          </cell>
        </row>
        <row r="31">
          <cell r="B31">
            <v>24762</v>
          </cell>
        </row>
        <row r="32">
          <cell r="B32">
            <v>24764</v>
          </cell>
        </row>
        <row r="33">
          <cell r="B33">
            <v>24765</v>
          </cell>
        </row>
        <row r="34">
          <cell r="B34">
            <v>24775</v>
          </cell>
        </row>
        <row r="35">
          <cell r="B35">
            <v>24777</v>
          </cell>
        </row>
        <row r="36">
          <cell r="B36">
            <v>24778</v>
          </cell>
        </row>
        <row r="37">
          <cell r="B37">
            <v>24780</v>
          </cell>
        </row>
        <row r="38">
          <cell r="B38">
            <v>24790</v>
          </cell>
        </row>
        <row r="39">
          <cell r="B39">
            <v>27548</v>
          </cell>
        </row>
        <row r="40">
          <cell r="B40">
            <v>27552</v>
          </cell>
        </row>
        <row r="41">
          <cell r="B41">
            <v>27583</v>
          </cell>
        </row>
        <row r="42">
          <cell r="B42">
            <v>27585</v>
          </cell>
        </row>
        <row r="43">
          <cell r="B43">
            <v>27588</v>
          </cell>
        </row>
        <row r="44">
          <cell r="B44">
            <v>27589</v>
          </cell>
        </row>
        <row r="45">
          <cell r="B45">
            <v>27590</v>
          </cell>
        </row>
        <row r="46">
          <cell r="B46">
            <v>27591</v>
          </cell>
        </row>
        <row r="47">
          <cell r="B47">
            <v>28338</v>
          </cell>
        </row>
        <row r="48">
          <cell r="B48">
            <v>28339</v>
          </cell>
        </row>
        <row r="49">
          <cell r="B49">
            <v>28340</v>
          </cell>
        </row>
        <row r="50">
          <cell r="B50">
            <v>28341</v>
          </cell>
        </row>
        <row r="51">
          <cell r="B51">
            <v>28343</v>
          </cell>
        </row>
        <row r="52">
          <cell r="B52">
            <v>28345</v>
          </cell>
        </row>
        <row r="53">
          <cell r="B53">
            <v>28346</v>
          </cell>
        </row>
        <row r="54">
          <cell r="B54">
            <v>28347</v>
          </cell>
        </row>
        <row r="55">
          <cell r="B55">
            <v>28349</v>
          </cell>
        </row>
        <row r="56">
          <cell r="B56">
            <v>28350</v>
          </cell>
        </row>
        <row r="57">
          <cell r="B57">
            <v>28351</v>
          </cell>
        </row>
        <row r="58">
          <cell r="B58">
            <v>28352</v>
          </cell>
        </row>
        <row r="59">
          <cell r="B59">
            <v>34723</v>
          </cell>
        </row>
        <row r="60">
          <cell r="B60">
            <v>34978</v>
          </cell>
        </row>
        <row r="61">
          <cell r="B61">
            <v>36011</v>
          </cell>
        </row>
        <row r="62">
          <cell r="B62">
            <v>36012</v>
          </cell>
        </row>
        <row r="63">
          <cell r="B63">
            <v>36460</v>
          </cell>
        </row>
        <row r="64">
          <cell r="B64">
            <v>36461</v>
          </cell>
        </row>
        <row r="65">
          <cell r="B65">
            <v>36824</v>
          </cell>
        </row>
        <row r="66">
          <cell r="B66">
            <v>37027</v>
          </cell>
        </row>
        <row r="67">
          <cell r="B67">
            <v>37070</v>
          </cell>
        </row>
        <row r="68">
          <cell r="B68">
            <v>37181</v>
          </cell>
        </row>
        <row r="69">
          <cell r="B69">
            <v>37339</v>
          </cell>
        </row>
        <row r="70">
          <cell r="B70">
            <v>37387</v>
          </cell>
        </row>
        <row r="71">
          <cell r="B71">
            <v>37430</v>
          </cell>
        </row>
        <row r="72">
          <cell r="B72">
            <v>37678</v>
          </cell>
        </row>
        <row r="73">
          <cell r="B73">
            <v>37794</v>
          </cell>
        </row>
        <row r="74">
          <cell r="B74">
            <v>38235</v>
          </cell>
        </row>
        <row r="75">
          <cell r="B75">
            <v>38259</v>
          </cell>
        </row>
        <row r="76">
          <cell r="B76">
            <v>38269</v>
          </cell>
        </row>
        <row r="77">
          <cell r="B77">
            <v>38270</v>
          </cell>
        </row>
        <row r="78">
          <cell r="B78">
            <v>38340</v>
          </cell>
        </row>
        <row r="79">
          <cell r="B79">
            <v>38341</v>
          </cell>
        </row>
        <row r="80">
          <cell r="B80">
            <v>38356</v>
          </cell>
        </row>
        <row r="81">
          <cell r="B81">
            <v>38357</v>
          </cell>
        </row>
        <row r="82">
          <cell r="B82">
            <v>38442</v>
          </cell>
        </row>
        <row r="83">
          <cell r="B83">
            <v>38448</v>
          </cell>
        </row>
        <row r="84">
          <cell r="B84">
            <v>38483</v>
          </cell>
        </row>
        <row r="85">
          <cell r="B85">
            <v>38534</v>
          </cell>
        </row>
        <row r="86">
          <cell r="B86">
            <v>38650</v>
          </cell>
        </row>
        <row r="87">
          <cell r="B87">
            <v>38651</v>
          </cell>
        </row>
        <row r="88">
          <cell r="B88">
            <v>38740</v>
          </cell>
        </row>
        <row r="89">
          <cell r="B89">
            <v>38764</v>
          </cell>
        </row>
        <row r="90">
          <cell r="B90">
            <v>38790</v>
          </cell>
        </row>
        <row r="91">
          <cell r="B91">
            <v>38791</v>
          </cell>
        </row>
        <row r="92">
          <cell r="B92">
            <v>38792</v>
          </cell>
        </row>
        <row r="93">
          <cell r="B93">
            <v>38793</v>
          </cell>
        </row>
        <row r="94">
          <cell r="B94">
            <v>38794</v>
          </cell>
        </row>
        <row r="95">
          <cell r="B95">
            <v>38795</v>
          </cell>
        </row>
        <row r="96">
          <cell r="B96">
            <v>38797</v>
          </cell>
        </row>
        <row r="97">
          <cell r="B97">
            <v>38808</v>
          </cell>
        </row>
        <row r="98">
          <cell r="B98">
            <v>38813</v>
          </cell>
        </row>
        <row r="99">
          <cell r="B99">
            <v>38821</v>
          </cell>
        </row>
        <row r="100">
          <cell r="B100">
            <v>38822</v>
          </cell>
        </row>
        <row r="101">
          <cell r="B101">
            <v>38823</v>
          </cell>
        </row>
        <row r="102">
          <cell r="B102">
            <v>38824</v>
          </cell>
        </row>
        <row r="103">
          <cell r="B103">
            <v>38834</v>
          </cell>
        </row>
        <row r="104">
          <cell r="B104">
            <v>38835</v>
          </cell>
        </row>
        <row r="105">
          <cell r="B105">
            <v>38836</v>
          </cell>
        </row>
        <row r="106">
          <cell r="B106">
            <v>38837</v>
          </cell>
        </row>
        <row r="107">
          <cell r="B107">
            <v>38838</v>
          </cell>
        </row>
        <row r="108">
          <cell r="B108">
            <v>38839</v>
          </cell>
        </row>
        <row r="109">
          <cell r="B109">
            <v>38840</v>
          </cell>
        </row>
        <row r="110">
          <cell r="B110">
            <v>38841</v>
          </cell>
        </row>
        <row r="111">
          <cell r="B111">
            <v>38842</v>
          </cell>
        </row>
        <row r="112">
          <cell r="B112">
            <v>38843</v>
          </cell>
        </row>
        <row r="113">
          <cell r="B113">
            <v>38844</v>
          </cell>
        </row>
        <row r="114">
          <cell r="B114">
            <v>38845</v>
          </cell>
        </row>
        <row r="115">
          <cell r="B115">
            <v>38851</v>
          </cell>
        </row>
        <row r="116">
          <cell r="B116">
            <v>38855</v>
          </cell>
        </row>
        <row r="117">
          <cell r="B117">
            <v>38857</v>
          </cell>
        </row>
        <row r="118">
          <cell r="B118">
            <v>38859</v>
          </cell>
        </row>
        <row r="119">
          <cell r="B119">
            <v>38860</v>
          </cell>
        </row>
        <row r="120">
          <cell r="B120">
            <v>38862</v>
          </cell>
        </row>
        <row r="121">
          <cell r="B121">
            <v>38863</v>
          </cell>
        </row>
        <row r="122">
          <cell r="B122">
            <v>38864</v>
          </cell>
        </row>
        <row r="123">
          <cell r="B123">
            <v>38867</v>
          </cell>
        </row>
        <row r="124">
          <cell r="B124">
            <v>38868</v>
          </cell>
        </row>
        <row r="125">
          <cell r="B125">
            <v>38869</v>
          </cell>
        </row>
        <row r="126">
          <cell r="B126">
            <v>38879</v>
          </cell>
        </row>
        <row r="127">
          <cell r="B127">
            <v>38880</v>
          </cell>
        </row>
        <row r="128">
          <cell r="B128">
            <v>38881</v>
          </cell>
        </row>
        <row r="129">
          <cell r="B129">
            <v>38882</v>
          </cell>
        </row>
        <row r="130">
          <cell r="B130">
            <v>38883</v>
          </cell>
        </row>
        <row r="131">
          <cell r="B131">
            <v>38884</v>
          </cell>
        </row>
        <row r="132">
          <cell r="B132">
            <v>38886</v>
          </cell>
        </row>
        <row r="133">
          <cell r="B133">
            <v>38888</v>
          </cell>
        </row>
        <row r="134">
          <cell r="B134">
            <v>38891</v>
          </cell>
        </row>
        <row r="135">
          <cell r="B135">
            <v>38892</v>
          </cell>
        </row>
        <row r="136">
          <cell r="B136">
            <v>38893</v>
          </cell>
        </row>
        <row r="137">
          <cell r="B137">
            <v>38942</v>
          </cell>
        </row>
        <row r="138">
          <cell r="B138">
            <v>38943</v>
          </cell>
        </row>
        <row r="139">
          <cell r="B139">
            <v>38950</v>
          </cell>
        </row>
        <row r="140">
          <cell r="B140">
            <v>38952</v>
          </cell>
        </row>
        <row r="141">
          <cell r="B141">
            <v>38958</v>
          </cell>
        </row>
        <row r="142">
          <cell r="B142">
            <v>38963</v>
          </cell>
        </row>
        <row r="143">
          <cell r="B143">
            <v>38964</v>
          </cell>
        </row>
        <row r="144">
          <cell r="B144">
            <v>38967</v>
          </cell>
        </row>
        <row r="145">
          <cell r="B145">
            <v>38969</v>
          </cell>
        </row>
        <row r="146">
          <cell r="B146">
            <v>38970</v>
          </cell>
        </row>
        <row r="147">
          <cell r="B147">
            <v>38971</v>
          </cell>
        </row>
        <row r="148">
          <cell r="B148">
            <v>38972</v>
          </cell>
        </row>
        <row r="149">
          <cell r="B149">
            <v>38976</v>
          </cell>
        </row>
        <row r="150">
          <cell r="B150">
            <v>38977</v>
          </cell>
        </row>
        <row r="151">
          <cell r="B151">
            <v>38980</v>
          </cell>
        </row>
        <row r="152">
          <cell r="B152">
            <v>38982</v>
          </cell>
        </row>
        <row r="153">
          <cell r="B153">
            <v>38985</v>
          </cell>
        </row>
        <row r="154">
          <cell r="B154">
            <v>38990</v>
          </cell>
        </row>
        <row r="155">
          <cell r="B155">
            <v>39010</v>
          </cell>
        </row>
        <row r="156">
          <cell r="B156">
            <v>39011</v>
          </cell>
        </row>
        <row r="157">
          <cell r="B157">
            <v>39015</v>
          </cell>
        </row>
        <row r="158">
          <cell r="B158">
            <v>39016</v>
          </cell>
        </row>
        <row r="159">
          <cell r="B159">
            <v>39017</v>
          </cell>
        </row>
        <row r="160">
          <cell r="B160">
            <v>39018</v>
          </cell>
        </row>
        <row r="161">
          <cell r="B161">
            <v>39019</v>
          </cell>
        </row>
        <row r="162">
          <cell r="B162">
            <v>39020</v>
          </cell>
        </row>
        <row r="163">
          <cell r="B163">
            <v>39021</v>
          </cell>
        </row>
        <row r="164">
          <cell r="B164">
            <v>39022</v>
          </cell>
        </row>
        <row r="165">
          <cell r="B165">
            <v>39023</v>
          </cell>
        </row>
        <row r="166">
          <cell r="B166">
            <v>39024</v>
          </cell>
        </row>
        <row r="167">
          <cell r="B167">
            <v>39025</v>
          </cell>
        </row>
        <row r="168">
          <cell r="B168">
            <v>39026</v>
          </cell>
        </row>
        <row r="169">
          <cell r="B169">
            <v>39050</v>
          </cell>
        </row>
        <row r="170">
          <cell r="B170">
            <v>39051</v>
          </cell>
        </row>
        <row r="171">
          <cell r="B171">
            <v>39052</v>
          </cell>
        </row>
        <row r="172">
          <cell r="B172">
            <v>39053</v>
          </cell>
        </row>
        <row r="173">
          <cell r="B173">
            <v>39069</v>
          </cell>
        </row>
        <row r="174">
          <cell r="B174">
            <v>39074</v>
          </cell>
        </row>
        <row r="175">
          <cell r="B175">
            <v>39079</v>
          </cell>
        </row>
        <row r="176">
          <cell r="B176">
            <v>39080</v>
          </cell>
        </row>
        <row r="177">
          <cell r="B177">
            <v>39091</v>
          </cell>
        </row>
        <row r="178">
          <cell r="B178">
            <v>39098</v>
          </cell>
        </row>
        <row r="179">
          <cell r="B179">
            <v>39100</v>
          </cell>
        </row>
        <row r="180">
          <cell r="B180">
            <v>39102</v>
          </cell>
        </row>
        <row r="181">
          <cell r="B181">
            <v>39103</v>
          </cell>
        </row>
        <row r="182">
          <cell r="B182">
            <v>39104</v>
          </cell>
        </row>
        <row r="183">
          <cell r="B183">
            <v>39105</v>
          </cell>
        </row>
        <row r="184">
          <cell r="B184">
            <v>39107</v>
          </cell>
        </row>
        <row r="185">
          <cell r="B185">
            <v>39109</v>
          </cell>
        </row>
        <row r="186">
          <cell r="B186">
            <v>39113</v>
          </cell>
        </row>
        <row r="187">
          <cell r="B187">
            <v>39114</v>
          </cell>
        </row>
        <row r="188">
          <cell r="B188">
            <v>39115</v>
          </cell>
        </row>
        <row r="189">
          <cell r="B189">
            <v>39116</v>
          </cell>
        </row>
        <row r="190">
          <cell r="B190">
            <v>39117</v>
          </cell>
        </row>
        <row r="191">
          <cell r="B191">
            <v>39123</v>
          </cell>
        </row>
        <row r="192">
          <cell r="B192">
            <v>39124</v>
          </cell>
        </row>
        <row r="193">
          <cell r="B193">
            <v>39142</v>
          </cell>
        </row>
        <row r="194">
          <cell r="B194">
            <v>39143</v>
          </cell>
        </row>
        <row r="195">
          <cell r="B195">
            <v>39146</v>
          </cell>
        </row>
        <row r="196">
          <cell r="B196">
            <v>39147</v>
          </cell>
        </row>
        <row r="197">
          <cell r="B197">
            <v>39148</v>
          </cell>
        </row>
        <row r="198">
          <cell r="B198">
            <v>39149</v>
          </cell>
        </row>
        <row r="199">
          <cell r="B199">
            <v>39150</v>
          </cell>
        </row>
        <row r="200">
          <cell r="B200">
            <v>39151</v>
          </cell>
        </row>
        <row r="201">
          <cell r="B201">
            <v>39152</v>
          </cell>
        </row>
        <row r="202">
          <cell r="B202">
            <v>39153</v>
          </cell>
        </row>
        <row r="203">
          <cell r="B203">
            <v>39154</v>
          </cell>
        </row>
        <row r="204">
          <cell r="B204">
            <v>39155</v>
          </cell>
        </row>
        <row r="205">
          <cell r="B205">
            <v>39156</v>
          </cell>
        </row>
        <row r="206">
          <cell r="B206">
            <v>39157</v>
          </cell>
        </row>
        <row r="207">
          <cell r="B207">
            <v>39158</v>
          </cell>
        </row>
        <row r="208">
          <cell r="B208">
            <v>39163</v>
          </cell>
        </row>
        <row r="209">
          <cell r="B209">
            <v>39164</v>
          </cell>
        </row>
        <row r="210">
          <cell r="B210">
            <v>39168</v>
          </cell>
        </row>
        <row r="211">
          <cell r="B211">
            <v>39169</v>
          </cell>
        </row>
        <row r="212">
          <cell r="B212">
            <v>39170</v>
          </cell>
        </row>
        <row r="213">
          <cell r="B213">
            <v>39171</v>
          </cell>
        </row>
        <row r="214">
          <cell r="B214">
            <v>39172</v>
          </cell>
        </row>
        <row r="215">
          <cell r="B215">
            <v>39173</v>
          </cell>
        </row>
        <row r="216">
          <cell r="B216">
            <v>39174</v>
          </cell>
        </row>
        <row r="217">
          <cell r="B217">
            <v>39175</v>
          </cell>
        </row>
        <row r="218">
          <cell r="B218">
            <v>39176</v>
          </cell>
        </row>
        <row r="219">
          <cell r="B219">
            <v>39177</v>
          </cell>
        </row>
        <row r="220">
          <cell r="B220">
            <v>39178</v>
          </cell>
        </row>
        <row r="221">
          <cell r="B221">
            <v>39179</v>
          </cell>
        </row>
        <row r="222">
          <cell r="B222">
            <v>39180</v>
          </cell>
        </row>
        <row r="223">
          <cell r="B223">
            <v>39181</v>
          </cell>
        </row>
        <row r="224">
          <cell r="B224">
            <v>39182</v>
          </cell>
        </row>
        <row r="225">
          <cell r="B225">
            <v>39183</v>
          </cell>
        </row>
        <row r="226">
          <cell r="B226">
            <v>39184</v>
          </cell>
        </row>
        <row r="227">
          <cell r="B227">
            <v>39185</v>
          </cell>
        </row>
        <row r="228">
          <cell r="B228">
            <v>39186</v>
          </cell>
        </row>
        <row r="229">
          <cell r="B229">
            <v>39187</v>
          </cell>
        </row>
        <row r="230">
          <cell r="B230">
            <v>39188</v>
          </cell>
        </row>
        <row r="231">
          <cell r="B231">
            <v>39189</v>
          </cell>
        </row>
        <row r="232">
          <cell r="B232">
            <v>39190</v>
          </cell>
        </row>
        <row r="233">
          <cell r="B233">
            <v>39191</v>
          </cell>
        </row>
        <row r="234">
          <cell r="B234">
            <v>39192</v>
          </cell>
        </row>
        <row r="235">
          <cell r="B235">
            <v>39193</v>
          </cell>
        </row>
        <row r="236">
          <cell r="B236">
            <v>39194</v>
          </cell>
        </row>
        <row r="237">
          <cell r="B237">
            <v>39195</v>
          </cell>
        </row>
        <row r="238">
          <cell r="B238">
            <v>39196</v>
          </cell>
        </row>
        <row r="239">
          <cell r="B239">
            <v>39197</v>
          </cell>
        </row>
        <row r="240">
          <cell r="B240">
            <v>39201</v>
          </cell>
        </row>
        <row r="241">
          <cell r="B241">
            <v>39202</v>
          </cell>
        </row>
        <row r="242">
          <cell r="B242">
            <v>39204</v>
          </cell>
        </row>
        <row r="243">
          <cell r="B243">
            <v>39248</v>
          </cell>
        </row>
        <row r="244">
          <cell r="B244">
            <v>39249</v>
          </cell>
        </row>
        <row r="245">
          <cell r="B245">
            <v>39287</v>
          </cell>
        </row>
        <row r="246">
          <cell r="B246">
            <v>39292</v>
          </cell>
        </row>
        <row r="247">
          <cell r="B247">
            <v>39311</v>
          </cell>
        </row>
        <row r="248">
          <cell r="B248">
            <v>39312</v>
          </cell>
        </row>
        <row r="249">
          <cell r="B249">
            <v>39313</v>
          </cell>
        </row>
        <row r="250">
          <cell r="B250">
            <v>39314</v>
          </cell>
        </row>
        <row r="251">
          <cell r="B251">
            <v>39320</v>
          </cell>
        </row>
        <row r="252">
          <cell r="B252">
            <v>39321</v>
          </cell>
        </row>
        <row r="253">
          <cell r="B253">
            <v>39322</v>
          </cell>
        </row>
        <row r="254">
          <cell r="B254">
            <v>39323</v>
          </cell>
        </row>
        <row r="255">
          <cell r="B255">
            <v>39325</v>
          </cell>
        </row>
        <row r="256">
          <cell r="B256">
            <v>39328</v>
          </cell>
        </row>
        <row r="257">
          <cell r="B257">
            <v>39330</v>
          </cell>
        </row>
        <row r="258">
          <cell r="B258">
            <v>39331</v>
          </cell>
        </row>
        <row r="259">
          <cell r="B259">
            <v>39332</v>
          </cell>
        </row>
        <row r="260">
          <cell r="B260">
            <v>39333</v>
          </cell>
        </row>
        <row r="261">
          <cell r="B261">
            <v>39350</v>
          </cell>
        </row>
        <row r="262">
          <cell r="B262">
            <v>39351</v>
          </cell>
        </row>
        <row r="263">
          <cell r="B263">
            <v>39352</v>
          </cell>
        </row>
        <row r="264">
          <cell r="B264">
            <v>39353</v>
          </cell>
        </row>
        <row r="265">
          <cell r="B265">
            <v>39377</v>
          </cell>
        </row>
        <row r="266">
          <cell r="B266">
            <v>39405</v>
          </cell>
        </row>
        <row r="267">
          <cell r="B267">
            <v>39406</v>
          </cell>
        </row>
        <row r="268">
          <cell r="B268">
            <v>39412</v>
          </cell>
        </row>
        <row r="269">
          <cell r="B269">
            <v>39413</v>
          </cell>
        </row>
        <row r="270">
          <cell r="B270">
            <v>39414</v>
          </cell>
        </row>
        <row r="271">
          <cell r="B271">
            <v>39415</v>
          </cell>
        </row>
        <row r="272">
          <cell r="B272">
            <v>39416</v>
          </cell>
        </row>
        <row r="273">
          <cell r="B273">
            <v>39417</v>
          </cell>
        </row>
        <row r="274">
          <cell r="B274">
            <v>39419</v>
          </cell>
        </row>
        <row r="275">
          <cell r="B275">
            <v>39420</v>
          </cell>
        </row>
        <row r="276">
          <cell r="B276">
            <v>39421</v>
          </cell>
        </row>
        <row r="277">
          <cell r="B277">
            <v>39422</v>
          </cell>
        </row>
        <row r="278">
          <cell r="B278">
            <v>39423</v>
          </cell>
        </row>
        <row r="279">
          <cell r="B279">
            <v>39426</v>
          </cell>
        </row>
        <row r="280">
          <cell r="B280">
            <v>39462</v>
          </cell>
        </row>
        <row r="281">
          <cell r="B281">
            <v>39463</v>
          </cell>
        </row>
        <row r="282">
          <cell r="B282">
            <v>39464</v>
          </cell>
        </row>
        <row r="283">
          <cell r="B283">
            <v>39465</v>
          </cell>
        </row>
        <row r="284">
          <cell r="B284">
            <v>39471</v>
          </cell>
        </row>
        <row r="285">
          <cell r="B285">
            <v>39472</v>
          </cell>
        </row>
        <row r="286">
          <cell r="B286">
            <v>39473</v>
          </cell>
        </row>
        <row r="287">
          <cell r="B287">
            <v>39474</v>
          </cell>
        </row>
        <row r="288">
          <cell r="B288">
            <v>39483</v>
          </cell>
        </row>
        <row r="289">
          <cell r="B289">
            <v>39485</v>
          </cell>
        </row>
        <row r="290">
          <cell r="B290">
            <v>39486</v>
          </cell>
        </row>
        <row r="291">
          <cell r="B291">
            <v>39487</v>
          </cell>
        </row>
        <row r="292">
          <cell r="B292">
            <v>39488</v>
          </cell>
        </row>
        <row r="293">
          <cell r="B293">
            <v>39524</v>
          </cell>
        </row>
        <row r="294">
          <cell r="B294">
            <v>39525</v>
          </cell>
        </row>
        <row r="296">
          <cell r="B296" t="str">
            <v>Итог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531F-06DA-440E-8DB1-4EBA2D64DE02}">
  <sheetPr>
    <tabColor rgb="FFFF6600"/>
    <pageSetUpPr fitToPage="1"/>
  </sheetPr>
  <dimension ref="A1:CC1748"/>
  <sheetViews>
    <sheetView tabSelected="1" zoomScale="70" zoomScaleNormal="70" zoomScaleSheetLayoutView="50" workbookViewId="0">
      <pane ySplit="6" topLeftCell="A7" activePane="bottomLeft" state="frozen"/>
      <selection pane="bottomLeft" activeCell="B19" sqref="B19"/>
    </sheetView>
  </sheetViews>
  <sheetFormatPr defaultColWidth="9.15234375" defaultRowHeight="15.45" x14ac:dyDescent="0.4"/>
  <cols>
    <col min="1" max="1" width="13.53515625" style="43" customWidth="1"/>
    <col min="2" max="2" width="81.3046875" style="39" customWidth="1"/>
    <col min="3" max="3" width="10.3828125" style="44" customWidth="1"/>
    <col min="4" max="4" width="9.53515625" style="44" customWidth="1"/>
    <col min="5" max="5" width="12.84375" style="52" customWidth="1"/>
    <col min="6" max="6" width="9.3828125" style="41" bestFit="1" customWidth="1"/>
    <col min="7" max="7" width="11.69140625" style="41" customWidth="1"/>
    <col min="8" max="8" width="25.3046875" style="41" customWidth="1"/>
    <col min="9" max="9" width="15.69140625" style="42" customWidth="1"/>
    <col min="10" max="10" width="56.3046875" style="60" customWidth="1"/>
    <col min="11" max="11" width="20.3046875" style="56" customWidth="1"/>
    <col min="12" max="12" width="22.69140625" style="69" customWidth="1"/>
    <col min="13" max="81" width="9.15234375" style="56"/>
  </cols>
  <sheetData>
    <row r="1" spans="1:81" s="1" customFormat="1" ht="23.25" customHeight="1" x14ac:dyDescent="0.3">
      <c r="A1" s="75" t="s">
        <v>0</v>
      </c>
      <c r="B1" s="79" t="s">
        <v>1</v>
      </c>
      <c r="C1" s="81" t="s">
        <v>2</v>
      </c>
      <c r="D1" s="75" t="s">
        <v>3</v>
      </c>
      <c r="E1" s="83" t="s">
        <v>4</v>
      </c>
      <c r="F1" s="75" t="s">
        <v>504</v>
      </c>
      <c r="G1" s="75" t="s">
        <v>5</v>
      </c>
      <c r="H1" s="75" t="s">
        <v>6</v>
      </c>
      <c r="I1" s="77" t="s">
        <v>7</v>
      </c>
      <c r="J1" s="75" t="s">
        <v>8</v>
      </c>
      <c r="K1" s="57"/>
      <c r="L1" s="70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</row>
    <row r="2" spans="1:81" s="1" customFormat="1" ht="28.5" customHeight="1" x14ac:dyDescent="0.3">
      <c r="A2" s="76"/>
      <c r="B2" s="80"/>
      <c r="C2" s="82"/>
      <c r="D2" s="76"/>
      <c r="E2" s="84"/>
      <c r="F2" s="76"/>
      <c r="G2" s="76"/>
      <c r="H2" s="76"/>
      <c r="I2" s="78"/>
      <c r="J2" s="76"/>
      <c r="K2" s="57"/>
      <c r="L2" s="70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</row>
    <row r="3" spans="1:81" s="1" customFormat="1" ht="16.5" customHeight="1" x14ac:dyDescent="0.4">
      <c r="A3" s="88"/>
      <c r="B3" s="89"/>
      <c r="C3" s="90"/>
      <c r="D3" s="90"/>
      <c r="E3" s="90"/>
      <c r="F3" s="91"/>
      <c r="G3" s="91"/>
      <c r="H3" s="91"/>
      <c r="I3" s="92"/>
      <c r="J3" s="93" t="s">
        <v>9</v>
      </c>
      <c r="K3" s="57"/>
      <c r="L3" s="70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</row>
    <row r="4" spans="1:81" s="1" customFormat="1" ht="17.25" customHeight="1" x14ac:dyDescent="0.4">
      <c r="A4" s="94"/>
      <c r="B4" s="95"/>
      <c r="C4" s="96"/>
      <c r="D4" s="97"/>
      <c r="E4" s="87"/>
      <c r="F4" s="96"/>
      <c r="G4" s="96"/>
      <c r="H4" s="98">
        <v>45806</v>
      </c>
      <c r="I4" s="98"/>
      <c r="J4" s="99"/>
      <c r="K4" s="57"/>
      <c r="L4" s="7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</row>
    <row r="5" spans="1:81" s="1" customFormat="1" ht="20.25" customHeight="1" x14ac:dyDescent="0.4">
      <c r="A5" s="94"/>
      <c r="B5" s="95"/>
      <c r="C5" s="96"/>
      <c r="D5" s="96"/>
      <c r="E5" s="85"/>
      <c r="F5" s="100"/>
      <c r="G5" s="100"/>
      <c r="H5" s="101"/>
      <c r="I5" s="101"/>
      <c r="J5" s="102">
        <v>42.95</v>
      </c>
      <c r="K5" s="57"/>
      <c r="L5" s="7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</row>
    <row r="6" spans="1:81" s="1" customFormat="1" ht="20.25" customHeight="1" x14ac:dyDescent="0.4">
      <c r="A6" s="94"/>
      <c r="B6" s="95"/>
      <c r="C6" s="96"/>
      <c r="D6" s="96"/>
      <c r="E6" s="86"/>
      <c r="F6" s="100"/>
      <c r="G6" s="100"/>
      <c r="H6" s="101"/>
      <c r="I6" s="101"/>
      <c r="J6" s="103"/>
      <c r="K6" s="57"/>
      <c r="L6" s="7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</row>
    <row r="7" spans="1:81" s="1" customFormat="1" ht="27.45" customHeight="1" x14ac:dyDescent="0.3">
      <c r="A7" s="2"/>
      <c r="B7" s="3" t="s">
        <v>426</v>
      </c>
      <c r="C7" s="4"/>
      <c r="D7" s="5"/>
      <c r="E7" s="50"/>
      <c r="F7" s="6"/>
      <c r="G7" s="6"/>
      <c r="H7" s="66" t="s">
        <v>11</v>
      </c>
      <c r="I7" s="7"/>
      <c r="J7" s="54" t="s">
        <v>11</v>
      </c>
      <c r="K7" s="68"/>
      <c r="L7" s="7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</row>
    <row r="8" spans="1:81" ht="18" customHeight="1" x14ac:dyDescent="0.3">
      <c r="A8" s="8">
        <v>57760</v>
      </c>
      <c r="B8" s="27" t="s">
        <v>444</v>
      </c>
      <c r="C8" s="10">
        <v>6</v>
      </c>
      <c r="D8" s="11">
        <f t="shared" ref="D8:D39" si="0">IFERROR(C8*$J$5,"")</f>
        <v>257.70000000000005</v>
      </c>
      <c r="E8" s="50">
        <f>IFERROR(ROUNDUP(C8*(1-$E$5),2)*$J$5,"")</f>
        <v>257.70000000000005</v>
      </c>
      <c r="F8" s="62">
        <v>399</v>
      </c>
      <c r="G8" s="12"/>
      <c r="H8" s="65" t="s">
        <v>12</v>
      </c>
      <c r="I8" s="53" t="s">
        <v>11</v>
      </c>
      <c r="J8" s="13"/>
      <c r="K8" s="73"/>
      <c r="L8" s="72"/>
    </row>
    <row r="9" spans="1:81" ht="18" customHeight="1" x14ac:dyDescent="0.3">
      <c r="A9" s="8">
        <v>56724</v>
      </c>
      <c r="B9" s="27" t="s">
        <v>440</v>
      </c>
      <c r="C9" s="10">
        <v>4.67</v>
      </c>
      <c r="D9" s="11">
        <f t="shared" si="0"/>
        <v>200.57650000000001</v>
      </c>
      <c r="E9" s="50">
        <f>IFERROR(ROUNDUP(C9*(1-$E$5),2)*$J$5,"")</f>
        <v>200.57650000000001</v>
      </c>
      <c r="F9" s="62">
        <v>299</v>
      </c>
      <c r="G9" s="12">
        <v>259</v>
      </c>
      <c r="H9" s="65" t="s">
        <v>13</v>
      </c>
      <c r="I9" s="53">
        <v>1</v>
      </c>
      <c r="J9" s="13" t="s">
        <v>18</v>
      </c>
      <c r="K9" s="73"/>
      <c r="L9" s="72"/>
    </row>
    <row r="10" spans="1:81" ht="18" customHeight="1" x14ac:dyDescent="0.3">
      <c r="A10" s="8">
        <v>56725</v>
      </c>
      <c r="B10" s="27" t="s">
        <v>441</v>
      </c>
      <c r="C10" s="10">
        <v>6.21</v>
      </c>
      <c r="D10" s="11">
        <f t="shared" si="0"/>
        <v>266.71950000000004</v>
      </c>
      <c r="E10" s="50">
        <f>IFERROR(ROUNDUP(C10*(1-$E$5),2)*$J$5,"")</f>
        <v>266.71950000000004</v>
      </c>
      <c r="F10" s="62">
        <v>469</v>
      </c>
      <c r="G10" s="12">
        <v>399</v>
      </c>
      <c r="H10" s="65" t="s">
        <v>13</v>
      </c>
      <c r="I10" s="53">
        <v>1</v>
      </c>
      <c r="J10" s="13"/>
      <c r="K10" s="73"/>
      <c r="L10" s="72"/>
    </row>
    <row r="11" spans="1:81" ht="18.45" customHeight="1" x14ac:dyDescent="0.3">
      <c r="A11" s="20">
        <v>58301</v>
      </c>
      <c r="B11" s="46" t="s">
        <v>396</v>
      </c>
      <c r="C11" s="10">
        <v>3.21</v>
      </c>
      <c r="D11" s="11">
        <f t="shared" si="0"/>
        <v>137.86950000000002</v>
      </c>
      <c r="E11" s="50">
        <f>IFERROR(ROUNDUP(C11*(1-$E$5),2)*$J$5,"")</f>
        <v>137.86950000000002</v>
      </c>
      <c r="F11" s="62">
        <v>199</v>
      </c>
      <c r="G11" s="62"/>
      <c r="H11" s="65" t="s">
        <v>13</v>
      </c>
      <c r="I11" s="53"/>
      <c r="J11" s="13" t="s">
        <v>361</v>
      </c>
      <c r="K11" s="73"/>
      <c r="L11" s="72"/>
    </row>
    <row r="12" spans="1:81" ht="18.45" customHeight="1" x14ac:dyDescent="0.3">
      <c r="A12" s="20">
        <v>59314</v>
      </c>
      <c r="B12" s="46" t="s">
        <v>394</v>
      </c>
      <c r="C12" s="10">
        <v>4.1500000000000004</v>
      </c>
      <c r="D12" s="11">
        <f t="shared" si="0"/>
        <v>178.24250000000004</v>
      </c>
      <c r="E12" s="50">
        <f>IFERROR(C12*$J$5,"")</f>
        <v>178.24250000000004</v>
      </c>
      <c r="F12" s="62">
        <v>249</v>
      </c>
      <c r="G12" s="62"/>
      <c r="H12" s="65" t="s">
        <v>12</v>
      </c>
      <c r="I12" s="53" t="s">
        <v>11</v>
      </c>
      <c r="J12" s="13"/>
      <c r="K12" s="73"/>
      <c r="L12" s="72"/>
    </row>
    <row r="13" spans="1:81" ht="18.45" customHeight="1" x14ac:dyDescent="0.3">
      <c r="A13" s="20">
        <v>58383</v>
      </c>
      <c r="B13" s="46" t="s">
        <v>281</v>
      </c>
      <c r="C13" s="10">
        <v>3.59</v>
      </c>
      <c r="D13" s="11">
        <f t="shared" si="0"/>
        <v>154.19050000000001</v>
      </c>
      <c r="E13" s="50">
        <f>IFERROR(C13*$J$5,"")</f>
        <v>154.19050000000001</v>
      </c>
      <c r="F13" s="12">
        <v>199</v>
      </c>
      <c r="G13" s="12"/>
      <c r="H13" s="65" t="s">
        <v>13</v>
      </c>
      <c r="I13" s="53" t="s">
        <v>11</v>
      </c>
      <c r="J13" s="13"/>
      <c r="K13" s="73"/>
      <c r="L13" s="72"/>
    </row>
    <row r="14" spans="1:81" ht="18.45" customHeight="1" x14ac:dyDescent="0.3">
      <c r="A14" s="20">
        <v>58627</v>
      </c>
      <c r="B14" s="46" t="s">
        <v>395</v>
      </c>
      <c r="C14" s="10">
        <v>0.52</v>
      </c>
      <c r="D14" s="11">
        <f t="shared" si="0"/>
        <v>22.334000000000003</v>
      </c>
      <c r="E14" s="50">
        <f t="shared" ref="E14:E34" si="1">IFERROR(ROUNDUP(C14*(1-$E$5),2)*$J$5,"")</f>
        <v>22.334000000000003</v>
      </c>
      <c r="F14" s="62">
        <v>39</v>
      </c>
      <c r="G14" s="62"/>
      <c r="H14" s="65" t="s">
        <v>13</v>
      </c>
      <c r="I14" s="53" t="s">
        <v>11</v>
      </c>
      <c r="J14" s="13"/>
      <c r="K14" s="73"/>
      <c r="L14" s="72"/>
    </row>
    <row r="15" spans="1:81" ht="18.45" customHeight="1" x14ac:dyDescent="0.3">
      <c r="A15" s="20">
        <v>59273</v>
      </c>
      <c r="B15" s="46" t="s">
        <v>413</v>
      </c>
      <c r="C15" s="10">
        <v>3.31</v>
      </c>
      <c r="D15" s="11">
        <f t="shared" si="0"/>
        <v>142.1645</v>
      </c>
      <c r="E15" s="50">
        <f t="shared" si="1"/>
        <v>142.1645</v>
      </c>
      <c r="F15" s="62">
        <v>199</v>
      </c>
      <c r="G15" s="62"/>
      <c r="H15" s="65" t="s">
        <v>12</v>
      </c>
      <c r="I15" s="53" t="s">
        <v>11</v>
      </c>
      <c r="J15" s="13"/>
      <c r="K15" s="73"/>
      <c r="L15" s="72"/>
    </row>
    <row r="16" spans="1:81" ht="18.45" customHeight="1" x14ac:dyDescent="0.3">
      <c r="A16" s="20">
        <v>59324</v>
      </c>
      <c r="B16" s="46" t="s">
        <v>414</v>
      </c>
      <c r="C16" s="10">
        <v>4.99</v>
      </c>
      <c r="D16" s="11">
        <f t="shared" si="0"/>
        <v>214.32050000000001</v>
      </c>
      <c r="E16" s="50">
        <f t="shared" si="1"/>
        <v>214.32050000000001</v>
      </c>
      <c r="F16" s="62">
        <v>349</v>
      </c>
      <c r="G16" s="62"/>
      <c r="H16" s="65" t="s">
        <v>12</v>
      </c>
      <c r="I16" s="53" t="s">
        <v>11</v>
      </c>
      <c r="J16" s="13"/>
      <c r="K16" s="73"/>
      <c r="L16" s="72"/>
    </row>
    <row r="17" spans="1:12" ht="18.45" customHeight="1" x14ac:dyDescent="0.3">
      <c r="A17" s="20">
        <v>58396</v>
      </c>
      <c r="B17" s="46" t="s">
        <v>137</v>
      </c>
      <c r="C17" s="10">
        <v>8.5399999999999991</v>
      </c>
      <c r="D17" s="11">
        <f t="shared" si="0"/>
        <v>366.79300000000001</v>
      </c>
      <c r="E17" s="50">
        <f t="shared" si="1"/>
        <v>366.79300000000001</v>
      </c>
      <c r="F17" s="12">
        <v>739</v>
      </c>
      <c r="G17" s="12"/>
      <c r="H17" s="65" t="s">
        <v>12</v>
      </c>
      <c r="I17" s="53" t="s">
        <v>11</v>
      </c>
      <c r="J17" s="13"/>
      <c r="K17" s="73"/>
      <c r="L17" s="72"/>
    </row>
    <row r="18" spans="1:12" ht="18.45" customHeight="1" x14ac:dyDescent="0.3">
      <c r="A18" s="20">
        <v>59352</v>
      </c>
      <c r="B18" s="46" t="s">
        <v>415</v>
      </c>
      <c r="C18" s="10">
        <v>4.99</v>
      </c>
      <c r="D18" s="11">
        <f t="shared" si="0"/>
        <v>214.32050000000001</v>
      </c>
      <c r="E18" s="50">
        <f>IFERROR(C18*$J$5,"")</f>
        <v>214.32050000000001</v>
      </c>
      <c r="F18" s="62">
        <v>349</v>
      </c>
      <c r="G18" s="62"/>
      <c r="H18" s="65" t="s">
        <v>13</v>
      </c>
      <c r="I18" s="53" t="s">
        <v>11</v>
      </c>
      <c r="J18" s="13"/>
      <c r="K18" s="73"/>
      <c r="L18" s="72"/>
    </row>
    <row r="19" spans="1:12" ht="18.45" customHeight="1" x14ac:dyDescent="0.3">
      <c r="A19" s="8">
        <v>58347</v>
      </c>
      <c r="B19" s="45" t="s">
        <v>442</v>
      </c>
      <c r="C19" s="10">
        <v>1.53</v>
      </c>
      <c r="D19" s="11">
        <f t="shared" si="0"/>
        <v>65.71350000000001</v>
      </c>
      <c r="E19" s="50">
        <f t="shared" si="1"/>
        <v>65.71350000000001</v>
      </c>
      <c r="F19" s="12">
        <v>99</v>
      </c>
      <c r="G19" s="12"/>
      <c r="H19" s="65">
        <v>1</v>
      </c>
      <c r="I19" s="53" t="s">
        <v>11</v>
      </c>
      <c r="J19" s="13"/>
      <c r="K19" s="73"/>
      <c r="L19" s="72"/>
    </row>
    <row r="20" spans="1:12" ht="18.45" customHeight="1" x14ac:dyDescent="0.3">
      <c r="A20" s="8">
        <v>58832</v>
      </c>
      <c r="B20" s="45" t="s">
        <v>443</v>
      </c>
      <c r="C20" s="10">
        <v>2.31</v>
      </c>
      <c r="D20" s="11">
        <f t="shared" si="0"/>
        <v>99.214500000000015</v>
      </c>
      <c r="E20" s="50">
        <f t="shared" si="1"/>
        <v>99.214500000000015</v>
      </c>
      <c r="F20" s="62">
        <v>149</v>
      </c>
      <c r="G20" s="62"/>
      <c r="H20" s="65" t="s">
        <v>13</v>
      </c>
      <c r="I20" s="53" t="s">
        <v>11</v>
      </c>
      <c r="J20" s="13"/>
      <c r="K20" s="73"/>
      <c r="L20" s="72"/>
    </row>
    <row r="21" spans="1:12" ht="18.45" customHeight="1" x14ac:dyDescent="0.3">
      <c r="A21" s="8">
        <v>59377</v>
      </c>
      <c r="B21" s="46" t="s">
        <v>427</v>
      </c>
      <c r="C21" s="10">
        <v>4.8600000000000003</v>
      </c>
      <c r="D21" s="11">
        <f t="shared" si="0"/>
        <v>208.73700000000002</v>
      </c>
      <c r="E21" s="50">
        <f t="shared" si="1"/>
        <v>208.73700000000002</v>
      </c>
      <c r="F21" s="62">
        <v>299</v>
      </c>
      <c r="G21" s="62"/>
      <c r="H21" s="65" t="s">
        <v>13</v>
      </c>
      <c r="I21" s="53" t="s">
        <v>11</v>
      </c>
      <c r="J21" s="13"/>
      <c r="K21" s="73"/>
      <c r="L21" s="72"/>
    </row>
    <row r="22" spans="1:12" ht="18.45" customHeight="1" x14ac:dyDescent="0.3">
      <c r="A22" s="20">
        <v>58290</v>
      </c>
      <c r="B22" s="46" t="s">
        <v>428</v>
      </c>
      <c r="C22" s="10">
        <v>6.65</v>
      </c>
      <c r="D22" s="11">
        <f t="shared" si="0"/>
        <v>285.61750000000001</v>
      </c>
      <c r="E22" s="50">
        <f t="shared" si="1"/>
        <v>285.61750000000001</v>
      </c>
      <c r="F22" s="62">
        <v>549</v>
      </c>
      <c r="G22" s="62"/>
      <c r="H22" s="65" t="s">
        <v>13</v>
      </c>
      <c r="I22" s="53" t="s">
        <v>11</v>
      </c>
      <c r="J22" s="13"/>
      <c r="K22" s="73"/>
      <c r="L22" s="72"/>
    </row>
    <row r="23" spans="1:12" ht="18.45" customHeight="1" x14ac:dyDescent="0.3">
      <c r="A23" s="20">
        <v>58392</v>
      </c>
      <c r="B23" s="46" t="s">
        <v>429</v>
      </c>
      <c r="C23" s="10">
        <v>3.24</v>
      </c>
      <c r="D23" s="11">
        <f t="shared" si="0"/>
        <v>139.15800000000002</v>
      </c>
      <c r="E23" s="50">
        <f t="shared" si="1"/>
        <v>139.15800000000002</v>
      </c>
      <c r="F23" s="62">
        <v>199</v>
      </c>
      <c r="G23" s="62">
        <v>169</v>
      </c>
      <c r="H23" s="65" t="s">
        <v>13</v>
      </c>
      <c r="I23" s="53" t="s">
        <v>11</v>
      </c>
      <c r="J23" s="13" t="s">
        <v>505</v>
      </c>
      <c r="K23" s="73"/>
      <c r="L23" s="72"/>
    </row>
    <row r="24" spans="1:12" ht="18.45" customHeight="1" x14ac:dyDescent="0.3">
      <c r="A24" s="20">
        <v>58288</v>
      </c>
      <c r="B24" s="46" t="s">
        <v>430</v>
      </c>
      <c r="C24" s="10">
        <v>8.33</v>
      </c>
      <c r="D24" s="11">
        <f t="shared" si="0"/>
        <v>357.77350000000001</v>
      </c>
      <c r="E24" s="50">
        <f t="shared" si="1"/>
        <v>357.77350000000001</v>
      </c>
      <c r="F24" s="62">
        <v>649</v>
      </c>
      <c r="G24" s="62"/>
      <c r="H24" s="65" t="s">
        <v>13</v>
      </c>
      <c r="I24" s="53" t="s">
        <v>11</v>
      </c>
      <c r="J24" s="13"/>
      <c r="K24" s="73"/>
      <c r="L24" s="72"/>
    </row>
    <row r="25" spans="1:12" ht="18.45" customHeight="1" x14ac:dyDescent="0.3">
      <c r="A25" s="20">
        <v>58833</v>
      </c>
      <c r="B25" s="46" t="s">
        <v>431</v>
      </c>
      <c r="C25" s="10">
        <v>1.45</v>
      </c>
      <c r="D25" s="11">
        <f t="shared" si="0"/>
        <v>62.277500000000003</v>
      </c>
      <c r="E25" s="50">
        <f t="shared" si="1"/>
        <v>62.277500000000003</v>
      </c>
      <c r="F25" s="62">
        <v>85</v>
      </c>
      <c r="G25" s="62"/>
      <c r="H25" s="65" t="s">
        <v>13</v>
      </c>
      <c r="I25" s="53" t="s">
        <v>11</v>
      </c>
      <c r="J25" s="13"/>
      <c r="K25" s="73"/>
      <c r="L25" s="72"/>
    </row>
    <row r="26" spans="1:12" ht="18.45" customHeight="1" x14ac:dyDescent="0.3">
      <c r="A26" s="20">
        <v>58370</v>
      </c>
      <c r="B26" s="46" t="s">
        <v>432</v>
      </c>
      <c r="C26" s="10">
        <v>10.98</v>
      </c>
      <c r="D26" s="11">
        <f t="shared" si="0"/>
        <v>471.59100000000007</v>
      </c>
      <c r="E26" s="50">
        <f t="shared" si="1"/>
        <v>471.59100000000007</v>
      </c>
      <c r="F26" s="62">
        <v>699</v>
      </c>
      <c r="G26" s="62">
        <v>599</v>
      </c>
      <c r="H26" s="65">
        <v>10</v>
      </c>
      <c r="I26" s="53" t="s">
        <v>11</v>
      </c>
      <c r="J26" s="13"/>
      <c r="K26" s="73"/>
      <c r="L26" s="72"/>
    </row>
    <row r="27" spans="1:12" ht="18.45" customHeight="1" x14ac:dyDescent="0.3">
      <c r="A27" s="20">
        <v>59640</v>
      </c>
      <c r="B27" s="46" t="s">
        <v>433</v>
      </c>
      <c r="C27" s="10">
        <v>5.68</v>
      </c>
      <c r="D27" s="11">
        <f t="shared" si="0"/>
        <v>243.95600000000002</v>
      </c>
      <c r="E27" s="50">
        <f t="shared" si="1"/>
        <v>243.95600000000002</v>
      </c>
      <c r="F27" s="62">
        <v>349</v>
      </c>
      <c r="G27" s="62"/>
      <c r="H27" s="65" t="s">
        <v>13</v>
      </c>
      <c r="I27" s="53" t="s">
        <v>11</v>
      </c>
      <c r="J27" s="13"/>
      <c r="K27" s="73"/>
      <c r="L27" s="72"/>
    </row>
    <row r="28" spans="1:12" ht="18.45" customHeight="1" x14ac:dyDescent="0.3">
      <c r="A28" s="20">
        <v>59660</v>
      </c>
      <c r="B28" s="46" t="s">
        <v>434</v>
      </c>
      <c r="C28" s="10">
        <v>6.28</v>
      </c>
      <c r="D28" s="11">
        <f t="shared" si="0"/>
        <v>269.72600000000006</v>
      </c>
      <c r="E28" s="50">
        <f t="shared" si="1"/>
        <v>269.72600000000006</v>
      </c>
      <c r="F28" s="62">
        <v>377</v>
      </c>
      <c r="G28" s="62"/>
      <c r="H28" s="65" t="s">
        <v>13</v>
      </c>
      <c r="I28" s="53" t="s">
        <v>11</v>
      </c>
      <c r="J28" s="13"/>
      <c r="K28" s="73"/>
      <c r="L28" s="72"/>
    </row>
    <row r="29" spans="1:12" ht="18.45" customHeight="1" x14ac:dyDescent="0.3">
      <c r="A29" s="20">
        <v>58384</v>
      </c>
      <c r="B29" s="46" t="s">
        <v>435</v>
      </c>
      <c r="C29" s="10">
        <v>4.54</v>
      </c>
      <c r="D29" s="11">
        <f t="shared" si="0"/>
        <v>194.99300000000002</v>
      </c>
      <c r="E29" s="50">
        <f t="shared" si="1"/>
        <v>194.99300000000002</v>
      </c>
      <c r="F29" s="62">
        <v>279</v>
      </c>
      <c r="G29" s="62">
        <v>199</v>
      </c>
      <c r="H29" s="65" t="s">
        <v>13</v>
      </c>
      <c r="I29" s="53" t="s">
        <v>11</v>
      </c>
      <c r="J29" s="13" t="s">
        <v>505</v>
      </c>
      <c r="K29" s="73"/>
      <c r="L29" s="72"/>
    </row>
    <row r="30" spans="1:12" ht="18.45" customHeight="1" x14ac:dyDescent="0.3">
      <c r="A30" s="20">
        <v>59642</v>
      </c>
      <c r="B30" s="46" t="s">
        <v>436</v>
      </c>
      <c r="C30" s="10">
        <v>2.7</v>
      </c>
      <c r="D30" s="11">
        <f t="shared" si="0"/>
        <v>115.96500000000002</v>
      </c>
      <c r="E30" s="50">
        <f t="shared" si="1"/>
        <v>115.96500000000002</v>
      </c>
      <c r="F30" s="62">
        <v>189</v>
      </c>
      <c r="G30" s="62"/>
      <c r="H30" s="65" t="s">
        <v>283</v>
      </c>
      <c r="I30" s="53" t="s">
        <v>11</v>
      </c>
      <c r="J30" s="13"/>
      <c r="K30" s="73"/>
      <c r="L30" s="72"/>
    </row>
    <row r="31" spans="1:12" ht="18.45" customHeight="1" x14ac:dyDescent="0.3">
      <c r="A31" s="20">
        <v>58388</v>
      </c>
      <c r="B31" s="46" t="s">
        <v>437</v>
      </c>
      <c r="C31" s="10">
        <v>6.49</v>
      </c>
      <c r="D31" s="11">
        <f t="shared" si="0"/>
        <v>278.74550000000005</v>
      </c>
      <c r="E31" s="50">
        <f t="shared" si="1"/>
        <v>278.74550000000005</v>
      </c>
      <c r="F31" s="62">
        <v>399</v>
      </c>
      <c r="G31" s="62">
        <v>299</v>
      </c>
      <c r="H31" s="65" t="s">
        <v>13</v>
      </c>
      <c r="I31" s="53" t="s">
        <v>11</v>
      </c>
      <c r="J31" s="13" t="s">
        <v>505</v>
      </c>
      <c r="K31" s="73"/>
      <c r="L31" s="72"/>
    </row>
    <row r="32" spans="1:12" ht="18" customHeight="1" x14ac:dyDescent="0.3">
      <c r="A32" s="8">
        <v>28270</v>
      </c>
      <c r="B32" s="27" t="s">
        <v>268</v>
      </c>
      <c r="C32" s="10">
        <v>0.2</v>
      </c>
      <c r="D32" s="11">
        <f t="shared" si="0"/>
        <v>8.5900000000000016</v>
      </c>
      <c r="E32" s="50">
        <f t="shared" si="1"/>
        <v>8.5900000000000016</v>
      </c>
      <c r="F32" s="12">
        <v>15</v>
      </c>
      <c r="G32" s="12"/>
      <c r="H32" s="65" t="s">
        <v>13</v>
      </c>
      <c r="I32" s="53">
        <v>1</v>
      </c>
      <c r="J32" s="13"/>
      <c r="K32" s="73"/>
      <c r="L32" s="72"/>
    </row>
    <row r="33" spans="1:81" ht="18" customHeight="1" x14ac:dyDescent="0.3">
      <c r="A33" s="8">
        <v>28269</v>
      </c>
      <c r="B33" s="27" t="s">
        <v>267</v>
      </c>
      <c r="C33" s="10">
        <v>0.2</v>
      </c>
      <c r="D33" s="11">
        <f t="shared" si="0"/>
        <v>8.5900000000000016</v>
      </c>
      <c r="E33" s="50">
        <f t="shared" si="1"/>
        <v>8.5900000000000016</v>
      </c>
      <c r="F33" s="12">
        <v>15</v>
      </c>
      <c r="G33" s="12"/>
      <c r="H33" s="65" t="s">
        <v>13</v>
      </c>
      <c r="I33" s="53">
        <v>1</v>
      </c>
      <c r="J33" s="13"/>
      <c r="K33" s="73"/>
      <c r="L33" s="72"/>
    </row>
    <row r="34" spans="1:81" ht="18" customHeight="1" x14ac:dyDescent="0.3">
      <c r="A34" s="8">
        <v>56791</v>
      </c>
      <c r="B34" s="27" t="s">
        <v>266</v>
      </c>
      <c r="C34" s="10">
        <v>0.2</v>
      </c>
      <c r="D34" s="11">
        <f t="shared" si="0"/>
        <v>8.5900000000000016</v>
      </c>
      <c r="E34" s="50">
        <f t="shared" si="1"/>
        <v>8.5900000000000016</v>
      </c>
      <c r="F34" s="12">
        <v>15</v>
      </c>
      <c r="G34" s="12"/>
      <c r="H34" s="65" t="s">
        <v>13</v>
      </c>
      <c r="I34" s="53">
        <v>1</v>
      </c>
      <c r="J34" s="13"/>
      <c r="K34" s="73"/>
      <c r="L34" s="72"/>
    </row>
    <row r="35" spans="1:81" s="1" customFormat="1" ht="27.45" customHeight="1" x14ac:dyDescent="0.3">
      <c r="A35" s="2"/>
      <c r="B35" s="3" t="s">
        <v>10</v>
      </c>
      <c r="C35" s="4" t="s">
        <v>11</v>
      </c>
      <c r="D35" s="5" t="str">
        <f t="shared" si="0"/>
        <v/>
      </c>
      <c r="E35" s="49" t="s">
        <v>11</v>
      </c>
      <c r="F35" s="6" t="s">
        <v>11</v>
      </c>
      <c r="G35" s="6"/>
      <c r="H35" s="66" t="s">
        <v>11</v>
      </c>
      <c r="I35" s="7" t="s">
        <v>11</v>
      </c>
      <c r="J35" s="54" t="s">
        <v>11</v>
      </c>
      <c r="K35" s="73"/>
      <c r="L35" s="72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</row>
    <row r="36" spans="1:81" ht="18" customHeight="1" x14ac:dyDescent="0.3">
      <c r="A36" s="14">
        <v>58869</v>
      </c>
      <c r="B36" s="15" t="s">
        <v>371</v>
      </c>
      <c r="C36" s="10">
        <v>0.69</v>
      </c>
      <c r="D36" s="11">
        <f t="shared" si="0"/>
        <v>29.6355</v>
      </c>
      <c r="E36" s="50">
        <f t="shared" ref="E36:E43" si="2">IFERROR(ROUNDUP(C36*(1-$E$5),2)*$J$5,"")</f>
        <v>29.6355</v>
      </c>
      <c r="F36" s="62">
        <v>45</v>
      </c>
      <c r="G36" s="62"/>
      <c r="H36" s="65" t="s">
        <v>13</v>
      </c>
      <c r="I36" s="53">
        <v>100</v>
      </c>
      <c r="J36" s="13" t="s">
        <v>361</v>
      </c>
      <c r="K36" s="73"/>
      <c r="L36" s="72"/>
    </row>
    <row r="37" spans="1:81" ht="18" customHeight="1" x14ac:dyDescent="0.3">
      <c r="A37" s="14">
        <v>38855</v>
      </c>
      <c r="B37" s="15" t="s">
        <v>242</v>
      </c>
      <c r="C37" s="10">
        <v>0.65</v>
      </c>
      <c r="D37" s="11">
        <f t="shared" si="0"/>
        <v>27.917500000000004</v>
      </c>
      <c r="E37" s="50">
        <f t="shared" si="2"/>
        <v>27.917500000000004</v>
      </c>
      <c r="F37" s="12">
        <v>49</v>
      </c>
      <c r="G37" s="12"/>
      <c r="H37" s="65" t="s">
        <v>13</v>
      </c>
      <c r="I37" s="53">
        <v>100</v>
      </c>
      <c r="J37" s="13" t="s">
        <v>361</v>
      </c>
      <c r="K37" s="73"/>
      <c r="L37" s="72"/>
    </row>
    <row r="38" spans="1:81" ht="18" customHeight="1" x14ac:dyDescent="0.3">
      <c r="A38" s="8">
        <v>57313</v>
      </c>
      <c r="B38" s="9" t="s">
        <v>243</v>
      </c>
      <c r="C38" s="10">
        <v>0.6</v>
      </c>
      <c r="D38" s="11">
        <f t="shared" si="0"/>
        <v>25.77</v>
      </c>
      <c r="E38" s="50">
        <f t="shared" si="2"/>
        <v>25.77</v>
      </c>
      <c r="F38" s="12">
        <v>49</v>
      </c>
      <c r="G38" s="12"/>
      <c r="H38" s="65" t="s">
        <v>13</v>
      </c>
      <c r="I38" s="53">
        <v>200</v>
      </c>
      <c r="J38" s="13" t="s">
        <v>361</v>
      </c>
      <c r="K38" s="73"/>
      <c r="L38" s="72"/>
    </row>
    <row r="39" spans="1:81" ht="18" customHeight="1" x14ac:dyDescent="0.3">
      <c r="A39" s="14">
        <v>56747</v>
      </c>
      <c r="B39" s="15" t="s">
        <v>244</v>
      </c>
      <c r="C39" s="10">
        <v>0.6</v>
      </c>
      <c r="D39" s="11">
        <f t="shared" si="0"/>
        <v>25.77</v>
      </c>
      <c r="E39" s="50">
        <f t="shared" si="2"/>
        <v>25.77</v>
      </c>
      <c r="F39" s="12">
        <v>49</v>
      </c>
      <c r="G39" s="12"/>
      <c r="H39" s="65" t="s">
        <v>13</v>
      </c>
      <c r="I39" s="53">
        <v>200</v>
      </c>
      <c r="J39" s="13" t="s">
        <v>361</v>
      </c>
      <c r="K39" s="73"/>
      <c r="L39" s="72"/>
    </row>
    <row r="40" spans="1:81" ht="18" customHeight="1" x14ac:dyDescent="0.3">
      <c r="A40" s="14">
        <v>57328</v>
      </c>
      <c r="B40" s="15" t="s">
        <v>245</v>
      </c>
      <c r="C40" s="10">
        <v>0.6</v>
      </c>
      <c r="D40" s="11">
        <f t="shared" ref="D40:D71" si="3">IFERROR(C40*$J$5,"")</f>
        <v>25.77</v>
      </c>
      <c r="E40" s="50">
        <f t="shared" si="2"/>
        <v>25.77</v>
      </c>
      <c r="F40" s="12">
        <v>49</v>
      </c>
      <c r="G40" s="12"/>
      <c r="H40" s="65" t="s">
        <v>13</v>
      </c>
      <c r="I40" s="53" t="s">
        <v>11</v>
      </c>
      <c r="J40" s="13" t="s">
        <v>361</v>
      </c>
      <c r="K40" s="73"/>
      <c r="L40" s="72"/>
    </row>
    <row r="41" spans="1:81" ht="18" customHeight="1" x14ac:dyDescent="0.3">
      <c r="A41" s="14">
        <v>57327</v>
      </c>
      <c r="B41" s="15" t="s">
        <v>246</v>
      </c>
      <c r="C41" s="10">
        <v>0.6</v>
      </c>
      <c r="D41" s="11">
        <f t="shared" si="3"/>
        <v>25.77</v>
      </c>
      <c r="E41" s="50">
        <f t="shared" si="2"/>
        <v>25.77</v>
      </c>
      <c r="F41" s="12">
        <v>49</v>
      </c>
      <c r="G41" s="12"/>
      <c r="H41" s="65" t="s">
        <v>13</v>
      </c>
      <c r="I41" s="53" t="s">
        <v>11</v>
      </c>
      <c r="J41" s="13" t="s">
        <v>361</v>
      </c>
      <c r="K41" s="73"/>
      <c r="L41" s="72"/>
    </row>
    <row r="42" spans="1:81" ht="18" customHeight="1" x14ac:dyDescent="0.3">
      <c r="A42" s="8">
        <v>58285</v>
      </c>
      <c r="B42" s="16" t="s">
        <v>247</v>
      </c>
      <c r="C42" s="10">
        <v>0.67</v>
      </c>
      <c r="D42" s="11">
        <f t="shared" si="3"/>
        <v>28.776500000000002</v>
      </c>
      <c r="E42" s="50">
        <f t="shared" si="2"/>
        <v>28.776500000000002</v>
      </c>
      <c r="F42" s="12">
        <v>49</v>
      </c>
      <c r="G42" s="12"/>
      <c r="H42" s="65" t="s">
        <v>13</v>
      </c>
      <c r="I42" s="53">
        <v>100</v>
      </c>
      <c r="J42" s="13" t="s">
        <v>361</v>
      </c>
      <c r="K42" s="73"/>
      <c r="L42" s="72"/>
    </row>
    <row r="43" spans="1:81" ht="18" customHeight="1" x14ac:dyDescent="0.3">
      <c r="A43" s="8">
        <v>38857</v>
      </c>
      <c r="B43" s="9" t="s">
        <v>249</v>
      </c>
      <c r="C43" s="10">
        <v>0.69</v>
      </c>
      <c r="D43" s="11">
        <f t="shared" si="3"/>
        <v>29.6355</v>
      </c>
      <c r="E43" s="50">
        <f t="shared" si="2"/>
        <v>29.6355</v>
      </c>
      <c r="F43" s="12">
        <v>50</v>
      </c>
      <c r="G43" s="12"/>
      <c r="H43" s="65" t="s">
        <v>13</v>
      </c>
      <c r="I43" s="53">
        <v>100</v>
      </c>
      <c r="J43" s="13" t="s">
        <v>361</v>
      </c>
      <c r="K43" s="73"/>
      <c r="L43" s="72"/>
    </row>
    <row r="44" spans="1:81" ht="18" customHeight="1" x14ac:dyDescent="0.3">
      <c r="A44" s="8">
        <v>38859</v>
      </c>
      <c r="B44" s="9" t="s">
        <v>250</v>
      </c>
      <c r="C44" s="10">
        <v>0.64</v>
      </c>
      <c r="D44" s="11">
        <f t="shared" si="3"/>
        <v>27.488000000000003</v>
      </c>
      <c r="E44" s="50">
        <f>IFERROR(C44*$J$5,"")</f>
        <v>27.488000000000003</v>
      </c>
      <c r="F44" s="12">
        <v>58</v>
      </c>
      <c r="G44" s="12"/>
      <c r="H44" s="65" t="s">
        <v>13</v>
      </c>
      <c r="I44" s="53">
        <v>100</v>
      </c>
      <c r="J44" s="13" t="s">
        <v>361</v>
      </c>
      <c r="K44" s="73"/>
      <c r="L44" s="72"/>
    </row>
    <row r="45" spans="1:81" ht="18" customHeight="1" x14ac:dyDescent="0.3">
      <c r="A45" s="8">
        <v>39485</v>
      </c>
      <c r="B45" s="9" t="s">
        <v>251</v>
      </c>
      <c r="C45" s="10">
        <v>1.02</v>
      </c>
      <c r="D45" s="11">
        <f t="shared" si="3"/>
        <v>43.809000000000005</v>
      </c>
      <c r="E45" s="50">
        <f>IFERROR(ROUNDUP(C45*(1-$E$5),2)*$J$5,"")</f>
        <v>43.809000000000005</v>
      </c>
      <c r="F45" s="12">
        <v>72</v>
      </c>
      <c r="G45" s="12"/>
      <c r="H45" s="65" t="s">
        <v>13</v>
      </c>
      <c r="I45" s="53">
        <v>100</v>
      </c>
      <c r="J45" s="13" t="s">
        <v>361</v>
      </c>
      <c r="K45" s="73"/>
      <c r="L45" s="72"/>
    </row>
    <row r="46" spans="1:81" ht="18" customHeight="1" x14ac:dyDescent="0.3">
      <c r="A46" s="8">
        <v>40689</v>
      </c>
      <c r="B46" s="9" t="s">
        <v>252</v>
      </c>
      <c r="C46" s="10">
        <v>1.5</v>
      </c>
      <c r="D46" s="11">
        <f t="shared" si="3"/>
        <v>64.425000000000011</v>
      </c>
      <c r="E46" s="50">
        <f>IFERROR(ROUNDUP(C46*(1-$E$5),2)*$J$5,"")</f>
        <v>64.425000000000011</v>
      </c>
      <c r="F46" s="12">
        <v>99</v>
      </c>
      <c r="G46" s="12"/>
      <c r="H46" s="65" t="s">
        <v>13</v>
      </c>
      <c r="I46" s="53">
        <v>50</v>
      </c>
      <c r="J46" s="13" t="s">
        <v>361</v>
      </c>
      <c r="K46" s="73"/>
      <c r="L46" s="72"/>
    </row>
    <row r="47" spans="1:81" ht="18" customHeight="1" x14ac:dyDescent="0.3">
      <c r="A47" s="8">
        <v>59360</v>
      </c>
      <c r="B47" s="9" t="s">
        <v>422</v>
      </c>
      <c r="C47" s="10">
        <v>1.56</v>
      </c>
      <c r="D47" s="11">
        <f t="shared" si="3"/>
        <v>67.00200000000001</v>
      </c>
      <c r="E47" s="50">
        <f>IFERROR(ROUNDUP(C47*(1-$E$5),2)*$J$5,"")</f>
        <v>67.00200000000001</v>
      </c>
      <c r="F47" s="62">
        <v>109</v>
      </c>
      <c r="G47" s="62"/>
      <c r="H47" s="65" t="s">
        <v>13</v>
      </c>
      <c r="I47" s="53">
        <v>50</v>
      </c>
      <c r="J47" s="13" t="s">
        <v>361</v>
      </c>
      <c r="K47" s="73"/>
      <c r="L47" s="72"/>
    </row>
    <row r="48" spans="1:81" ht="18" customHeight="1" x14ac:dyDescent="0.3">
      <c r="A48" s="14">
        <v>58114</v>
      </c>
      <c r="B48" s="17" t="s">
        <v>14</v>
      </c>
      <c r="C48" s="10">
        <v>0.5</v>
      </c>
      <c r="D48" s="11">
        <f t="shared" si="3"/>
        <v>21.475000000000001</v>
      </c>
      <c r="E48" s="50">
        <f>IFERROR(C48*$J$5,"")</f>
        <v>21.475000000000001</v>
      </c>
      <c r="F48" s="12">
        <v>45</v>
      </c>
      <c r="G48" s="12"/>
      <c r="H48" s="65" t="s">
        <v>13</v>
      </c>
      <c r="I48" s="53" t="s">
        <v>11</v>
      </c>
      <c r="J48" s="13" t="s">
        <v>361</v>
      </c>
      <c r="K48" s="73"/>
      <c r="L48" s="72"/>
    </row>
    <row r="49" spans="1:81" ht="18" customHeight="1" x14ac:dyDescent="0.3">
      <c r="A49" s="14">
        <v>58112</v>
      </c>
      <c r="B49" s="17" t="s">
        <v>15</v>
      </c>
      <c r="C49" s="10">
        <v>0.51</v>
      </c>
      <c r="D49" s="11">
        <f t="shared" si="3"/>
        <v>21.904500000000002</v>
      </c>
      <c r="E49" s="50">
        <f>IFERROR(C49*$J$5,"")</f>
        <v>21.904500000000002</v>
      </c>
      <c r="F49" s="12">
        <v>45</v>
      </c>
      <c r="G49" s="12"/>
      <c r="H49" s="65" t="s">
        <v>13</v>
      </c>
      <c r="I49" s="53" t="s">
        <v>11</v>
      </c>
      <c r="J49" s="13" t="s">
        <v>361</v>
      </c>
      <c r="K49" s="73"/>
      <c r="L49" s="72"/>
    </row>
    <row r="50" spans="1:81" ht="18" customHeight="1" x14ac:dyDescent="0.3">
      <c r="A50" s="14">
        <v>58666</v>
      </c>
      <c r="B50" s="17" t="s">
        <v>16</v>
      </c>
      <c r="C50" s="10">
        <v>0.54</v>
      </c>
      <c r="D50" s="11">
        <f t="shared" si="3"/>
        <v>23.193000000000001</v>
      </c>
      <c r="E50" s="50">
        <f>IFERROR(C50*$J$5,"")</f>
        <v>23.193000000000001</v>
      </c>
      <c r="F50" s="12">
        <v>64</v>
      </c>
      <c r="G50" s="12"/>
      <c r="H50" s="65" t="s">
        <v>13</v>
      </c>
      <c r="I50" s="53" t="s">
        <v>11</v>
      </c>
      <c r="J50" s="13" t="s">
        <v>361</v>
      </c>
      <c r="K50" s="73"/>
      <c r="L50" s="72"/>
    </row>
    <row r="51" spans="1:81" ht="18" customHeight="1" x14ac:dyDescent="0.3">
      <c r="A51" s="14">
        <v>57248</v>
      </c>
      <c r="B51" s="15" t="s">
        <v>248</v>
      </c>
      <c r="C51" s="10">
        <v>1.79</v>
      </c>
      <c r="D51" s="11">
        <f t="shared" si="3"/>
        <v>76.880500000000012</v>
      </c>
      <c r="E51" s="50">
        <f>IFERROR(ROUNDUP(C51*(1-$E$5),2)*$J$5,"")</f>
        <v>76.880500000000012</v>
      </c>
      <c r="F51" s="12">
        <v>119</v>
      </c>
      <c r="G51" s="12"/>
      <c r="H51" s="65" t="s">
        <v>13</v>
      </c>
      <c r="I51" s="53" t="s">
        <v>11</v>
      </c>
      <c r="J51" s="13" t="s">
        <v>361</v>
      </c>
      <c r="K51" s="73"/>
      <c r="L51" s="72"/>
    </row>
    <row r="52" spans="1:81" ht="18" customHeight="1" x14ac:dyDescent="0.3">
      <c r="A52" s="14">
        <v>59373</v>
      </c>
      <c r="B52" s="15" t="s">
        <v>512</v>
      </c>
      <c r="C52" s="10">
        <v>0.49</v>
      </c>
      <c r="D52" s="11">
        <f t="shared" ref="D52" si="4">IFERROR(C52*$J$5,"")</f>
        <v>21.045500000000001</v>
      </c>
      <c r="E52" s="50">
        <f>D52</f>
        <v>21.045500000000001</v>
      </c>
      <c r="F52" s="62">
        <v>29</v>
      </c>
      <c r="G52" s="62"/>
      <c r="H52" s="65" t="s">
        <v>13</v>
      </c>
      <c r="I52" s="53" t="s">
        <v>11</v>
      </c>
      <c r="J52" s="13"/>
      <c r="K52" s="73"/>
      <c r="L52" s="72"/>
    </row>
    <row r="53" spans="1:81" s="1" customFormat="1" ht="27.45" customHeight="1" x14ac:dyDescent="0.3">
      <c r="A53" s="2"/>
      <c r="B53" s="3" t="s">
        <v>17</v>
      </c>
      <c r="C53" s="4" t="s">
        <v>11</v>
      </c>
      <c r="D53" s="5" t="str">
        <f t="shared" si="3"/>
        <v/>
      </c>
      <c r="E53" s="49" t="s">
        <v>11</v>
      </c>
      <c r="F53" s="6" t="s">
        <v>11</v>
      </c>
      <c r="G53" s="6"/>
      <c r="H53" s="66" t="s">
        <v>11</v>
      </c>
      <c r="I53" s="7" t="s">
        <v>11</v>
      </c>
      <c r="J53" s="54"/>
      <c r="K53" s="73"/>
      <c r="L53" s="72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</row>
    <row r="54" spans="1:81" ht="18" customHeight="1" x14ac:dyDescent="0.3">
      <c r="A54" s="8">
        <v>40888</v>
      </c>
      <c r="B54" s="18" t="s">
        <v>445</v>
      </c>
      <c r="C54" s="10">
        <v>2.0499999999999998</v>
      </c>
      <c r="D54" s="11">
        <f t="shared" si="3"/>
        <v>88.047499999999999</v>
      </c>
      <c r="E54" s="50">
        <f t="shared" ref="E54:E68" si="5">IFERROR(ROUNDUP(C54*(1-$E$5),2)*$J$5,"")</f>
        <v>88.047499999999999</v>
      </c>
      <c r="F54" s="12">
        <v>129</v>
      </c>
      <c r="G54" s="12">
        <v>109</v>
      </c>
      <c r="H54" s="65" t="s">
        <v>13</v>
      </c>
      <c r="I54" s="53">
        <v>30</v>
      </c>
      <c r="J54" s="13" t="s">
        <v>393</v>
      </c>
      <c r="K54" s="73"/>
      <c r="L54" s="72"/>
    </row>
    <row r="55" spans="1:81" ht="18" customHeight="1" x14ac:dyDescent="0.3">
      <c r="A55" s="8">
        <v>42327</v>
      </c>
      <c r="B55" s="18" t="s">
        <v>446</v>
      </c>
      <c r="C55" s="10">
        <v>1.91</v>
      </c>
      <c r="D55" s="11">
        <f t="shared" si="3"/>
        <v>82.034500000000008</v>
      </c>
      <c r="E55" s="50">
        <f t="shared" si="5"/>
        <v>82.034500000000008</v>
      </c>
      <c r="F55" s="62">
        <v>129</v>
      </c>
      <c r="G55" s="62">
        <v>109</v>
      </c>
      <c r="H55" s="65" t="s">
        <v>13</v>
      </c>
      <c r="I55" s="53">
        <v>30</v>
      </c>
      <c r="J55" s="13" t="s">
        <v>393</v>
      </c>
      <c r="K55" s="73"/>
      <c r="L55" s="72"/>
    </row>
    <row r="56" spans="1:81" ht="18" customHeight="1" x14ac:dyDescent="0.3">
      <c r="A56" s="8">
        <v>40889</v>
      </c>
      <c r="B56" s="18" t="s">
        <v>447</v>
      </c>
      <c r="C56" s="10">
        <v>2.5499999999999998</v>
      </c>
      <c r="D56" s="11">
        <f t="shared" si="3"/>
        <v>109.52249999999999</v>
      </c>
      <c r="E56" s="50">
        <f t="shared" si="5"/>
        <v>109.52249999999999</v>
      </c>
      <c r="F56" s="62">
        <v>159</v>
      </c>
      <c r="G56" s="62">
        <v>139</v>
      </c>
      <c r="H56" s="65" t="s">
        <v>13</v>
      </c>
      <c r="I56" s="53">
        <v>30</v>
      </c>
      <c r="J56" s="13" t="s">
        <v>393</v>
      </c>
      <c r="K56" s="73"/>
      <c r="L56" s="72"/>
    </row>
    <row r="57" spans="1:81" ht="18" customHeight="1" x14ac:dyDescent="0.3">
      <c r="A57" s="8">
        <v>42328</v>
      </c>
      <c r="B57" s="18" t="s">
        <v>448</v>
      </c>
      <c r="C57" s="10">
        <v>2.4700000000000002</v>
      </c>
      <c r="D57" s="11">
        <f t="shared" si="3"/>
        <v>106.08650000000002</v>
      </c>
      <c r="E57" s="50">
        <f t="shared" si="5"/>
        <v>106.08650000000002</v>
      </c>
      <c r="F57" s="62">
        <v>159</v>
      </c>
      <c r="G57" s="62">
        <v>139</v>
      </c>
      <c r="H57" s="65" t="s">
        <v>13</v>
      </c>
      <c r="I57" s="53">
        <v>30</v>
      </c>
      <c r="J57" s="13" t="s">
        <v>393</v>
      </c>
      <c r="K57" s="73"/>
      <c r="L57" s="72"/>
    </row>
    <row r="58" spans="1:81" ht="18" customHeight="1" x14ac:dyDescent="0.3">
      <c r="A58" s="8">
        <v>40890</v>
      </c>
      <c r="B58" s="18" t="s">
        <v>449</v>
      </c>
      <c r="C58" s="10">
        <v>3.92</v>
      </c>
      <c r="D58" s="11">
        <f t="shared" si="3"/>
        <v>168.364</v>
      </c>
      <c r="E58" s="50">
        <f t="shared" si="5"/>
        <v>168.364</v>
      </c>
      <c r="F58" s="62">
        <v>239</v>
      </c>
      <c r="G58" s="62">
        <v>199</v>
      </c>
      <c r="H58" s="65" t="s">
        <v>13</v>
      </c>
      <c r="I58" s="53">
        <v>20</v>
      </c>
      <c r="J58" s="13" t="s">
        <v>393</v>
      </c>
      <c r="K58" s="73"/>
      <c r="L58" s="72"/>
    </row>
    <row r="59" spans="1:81" ht="18" customHeight="1" x14ac:dyDescent="0.3">
      <c r="A59" s="8">
        <v>42329</v>
      </c>
      <c r="B59" s="18" t="s">
        <v>450</v>
      </c>
      <c r="C59" s="10">
        <v>3.75</v>
      </c>
      <c r="D59" s="11">
        <f t="shared" si="3"/>
        <v>161.0625</v>
      </c>
      <c r="E59" s="50">
        <f t="shared" si="5"/>
        <v>161.0625</v>
      </c>
      <c r="F59" s="62">
        <v>239</v>
      </c>
      <c r="G59" s="62">
        <v>199</v>
      </c>
      <c r="H59" s="65" t="s">
        <v>13</v>
      </c>
      <c r="I59" s="53">
        <v>20</v>
      </c>
      <c r="J59" s="13" t="s">
        <v>393</v>
      </c>
      <c r="K59" s="73"/>
      <c r="L59" s="72"/>
    </row>
    <row r="60" spans="1:81" ht="18" customHeight="1" x14ac:dyDescent="0.3">
      <c r="A60" s="8">
        <v>40895</v>
      </c>
      <c r="B60" s="18" t="s">
        <v>451</v>
      </c>
      <c r="C60" s="10">
        <v>4.0999999999999996</v>
      </c>
      <c r="D60" s="11">
        <f t="shared" si="3"/>
        <v>176.095</v>
      </c>
      <c r="E60" s="50">
        <f t="shared" si="5"/>
        <v>176.095</v>
      </c>
      <c r="F60" s="62">
        <v>249</v>
      </c>
      <c r="G60" s="62">
        <v>209</v>
      </c>
      <c r="H60" s="65" t="s">
        <v>13</v>
      </c>
      <c r="I60" s="53">
        <v>20</v>
      </c>
      <c r="J60" s="13" t="s">
        <v>393</v>
      </c>
      <c r="K60" s="73"/>
      <c r="L60" s="72"/>
    </row>
    <row r="61" spans="1:81" ht="18" customHeight="1" x14ac:dyDescent="0.3">
      <c r="A61" s="8">
        <v>42330</v>
      </c>
      <c r="B61" s="18" t="s">
        <v>452</v>
      </c>
      <c r="C61" s="10">
        <v>3.92</v>
      </c>
      <c r="D61" s="11">
        <f t="shared" si="3"/>
        <v>168.364</v>
      </c>
      <c r="E61" s="50">
        <f t="shared" si="5"/>
        <v>168.364</v>
      </c>
      <c r="F61" s="62">
        <v>249</v>
      </c>
      <c r="G61" s="62">
        <v>209</v>
      </c>
      <c r="H61" s="65" t="s">
        <v>13</v>
      </c>
      <c r="I61" s="53">
        <v>20</v>
      </c>
      <c r="J61" s="13" t="s">
        <v>393</v>
      </c>
      <c r="K61" s="73"/>
      <c r="L61" s="72"/>
    </row>
    <row r="62" spans="1:81" ht="18" customHeight="1" x14ac:dyDescent="0.3">
      <c r="A62" s="8">
        <v>40891</v>
      </c>
      <c r="B62" s="18" t="s">
        <v>453</v>
      </c>
      <c r="C62" s="10">
        <v>5.45</v>
      </c>
      <c r="D62" s="11">
        <f t="shared" si="3"/>
        <v>234.07750000000001</v>
      </c>
      <c r="E62" s="50">
        <f t="shared" si="5"/>
        <v>234.07750000000001</v>
      </c>
      <c r="F62" s="62">
        <v>339</v>
      </c>
      <c r="G62" s="62">
        <v>299</v>
      </c>
      <c r="H62" s="65" t="s">
        <v>13</v>
      </c>
      <c r="I62" s="53">
        <v>20</v>
      </c>
      <c r="J62" s="13" t="s">
        <v>393</v>
      </c>
      <c r="K62" s="73"/>
      <c r="L62" s="72"/>
    </row>
    <row r="63" spans="1:81" ht="18" customHeight="1" x14ac:dyDescent="0.3">
      <c r="A63" s="8">
        <v>40896</v>
      </c>
      <c r="B63" s="18" t="s">
        <v>454</v>
      </c>
      <c r="C63" s="10">
        <v>6.3</v>
      </c>
      <c r="D63" s="11">
        <f t="shared" si="3"/>
        <v>270.58500000000004</v>
      </c>
      <c r="E63" s="50">
        <f t="shared" si="5"/>
        <v>270.58500000000004</v>
      </c>
      <c r="F63" s="62">
        <v>379</v>
      </c>
      <c r="G63" s="62">
        <v>329</v>
      </c>
      <c r="H63" s="65" t="s">
        <v>13</v>
      </c>
      <c r="I63" s="53">
        <v>20</v>
      </c>
      <c r="J63" s="13" t="s">
        <v>393</v>
      </c>
      <c r="K63" s="73"/>
      <c r="L63" s="72"/>
    </row>
    <row r="64" spans="1:81" ht="18" customHeight="1" x14ac:dyDescent="0.3">
      <c r="A64" s="8">
        <v>40892</v>
      </c>
      <c r="B64" s="18" t="s">
        <v>455</v>
      </c>
      <c r="C64" s="10">
        <v>6.95</v>
      </c>
      <c r="D64" s="11">
        <f t="shared" si="3"/>
        <v>298.50250000000005</v>
      </c>
      <c r="E64" s="50">
        <f t="shared" si="5"/>
        <v>298.50250000000005</v>
      </c>
      <c r="F64" s="62">
        <v>419</v>
      </c>
      <c r="G64" s="62">
        <v>379</v>
      </c>
      <c r="H64" s="65" t="s">
        <v>13</v>
      </c>
      <c r="I64" s="53">
        <v>20</v>
      </c>
      <c r="J64" s="13" t="s">
        <v>393</v>
      </c>
      <c r="K64" s="73"/>
      <c r="L64" s="72"/>
    </row>
    <row r="65" spans="1:81" ht="18" customHeight="1" x14ac:dyDescent="0.3">
      <c r="A65" s="8">
        <v>40897</v>
      </c>
      <c r="B65" s="18" t="s">
        <v>456</v>
      </c>
      <c r="C65" s="10">
        <v>6.95</v>
      </c>
      <c r="D65" s="11">
        <f t="shared" si="3"/>
        <v>298.50250000000005</v>
      </c>
      <c r="E65" s="50">
        <f t="shared" si="5"/>
        <v>298.50250000000005</v>
      </c>
      <c r="F65" s="62">
        <v>419</v>
      </c>
      <c r="G65" s="62">
        <v>379</v>
      </c>
      <c r="H65" s="65" t="s">
        <v>13</v>
      </c>
      <c r="I65" s="53">
        <v>20</v>
      </c>
      <c r="J65" s="13" t="s">
        <v>393</v>
      </c>
      <c r="K65" s="73"/>
      <c r="L65" s="72"/>
    </row>
    <row r="66" spans="1:81" ht="18" customHeight="1" x14ac:dyDescent="0.3">
      <c r="A66" s="8">
        <v>42334</v>
      </c>
      <c r="B66" s="18" t="s">
        <v>457</v>
      </c>
      <c r="C66" s="10">
        <v>6.8</v>
      </c>
      <c r="D66" s="11">
        <f t="shared" si="3"/>
        <v>292.06</v>
      </c>
      <c r="E66" s="50">
        <f t="shared" si="5"/>
        <v>292.06</v>
      </c>
      <c r="F66" s="62">
        <v>409</v>
      </c>
      <c r="G66" s="12"/>
      <c r="H66" s="65" t="s">
        <v>12</v>
      </c>
      <c r="I66" s="53">
        <v>20</v>
      </c>
      <c r="J66" s="13"/>
      <c r="K66" s="73"/>
      <c r="L66" s="72"/>
    </row>
    <row r="67" spans="1:81" ht="18" customHeight="1" x14ac:dyDescent="0.3">
      <c r="A67" s="8">
        <v>40893</v>
      </c>
      <c r="B67" s="18" t="s">
        <v>458</v>
      </c>
      <c r="C67" s="10">
        <v>12</v>
      </c>
      <c r="D67" s="11">
        <f t="shared" si="3"/>
        <v>515.40000000000009</v>
      </c>
      <c r="E67" s="50">
        <f t="shared" si="5"/>
        <v>515.40000000000009</v>
      </c>
      <c r="F67" s="62">
        <v>749</v>
      </c>
      <c r="G67" s="12">
        <v>669</v>
      </c>
      <c r="H67" s="65" t="s">
        <v>13</v>
      </c>
      <c r="I67" s="53">
        <v>9</v>
      </c>
      <c r="J67" s="13" t="s">
        <v>393</v>
      </c>
      <c r="K67" s="73"/>
      <c r="L67" s="72"/>
    </row>
    <row r="68" spans="1:81" ht="18" customHeight="1" x14ac:dyDescent="0.3">
      <c r="A68" s="8">
        <v>40894</v>
      </c>
      <c r="B68" s="18" t="s">
        <v>459</v>
      </c>
      <c r="C68" s="10">
        <v>14.5</v>
      </c>
      <c r="D68" s="11">
        <f t="shared" si="3"/>
        <v>622.77500000000009</v>
      </c>
      <c r="E68" s="50">
        <f t="shared" si="5"/>
        <v>622.77500000000009</v>
      </c>
      <c r="F68" s="62">
        <v>899</v>
      </c>
      <c r="G68" s="12">
        <v>769</v>
      </c>
      <c r="H68" s="65" t="s">
        <v>13</v>
      </c>
      <c r="I68" s="53">
        <v>9</v>
      </c>
      <c r="J68" s="13" t="s">
        <v>393</v>
      </c>
      <c r="K68" s="73"/>
      <c r="L68" s="72"/>
    </row>
    <row r="69" spans="1:81" ht="18" customHeight="1" x14ac:dyDescent="0.3">
      <c r="A69" s="8">
        <v>39475</v>
      </c>
      <c r="B69" s="9" t="s">
        <v>460</v>
      </c>
      <c r="C69" s="10">
        <v>0.49</v>
      </c>
      <c r="D69" s="11">
        <f t="shared" si="3"/>
        <v>21.045500000000001</v>
      </c>
      <c r="E69" s="50">
        <f>D69</f>
        <v>21.045500000000001</v>
      </c>
      <c r="F69" s="62">
        <v>29</v>
      </c>
      <c r="G69" s="12"/>
      <c r="H69" s="65" t="s">
        <v>13</v>
      </c>
      <c r="I69" s="53">
        <v>1</v>
      </c>
      <c r="J69" s="13" t="s">
        <v>19</v>
      </c>
      <c r="K69" s="73"/>
      <c r="L69" s="72"/>
    </row>
    <row r="70" spans="1:81" s="1" customFormat="1" ht="27.45" customHeight="1" x14ac:dyDescent="0.3">
      <c r="A70" s="2"/>
      <c r="B70" s="3" t="s">
        <v>20</v>
      </c>
      <c r="C70" s="4" t="s">
        <v>11</v>
      </c>
      <c r="D70" s="5" t="str">
        <f t="shared" si="3"/>
        <v/>
      </c>
      <c r="E70" s="50" t="s">
        <v>11</v>
      </c>
      <c r="F70" s="6" t="s">
        <v>11</v>
      </c>
      <c r="G70" s="6"/>
      <c r="H70" s="66" t="s">
        <v>11</v>
      </c>
      <c r="I70" s="7" t="s">
        <v>11</v>
      </c>
      <c r="J70" s="54" t="s">
        <v>11</v>
      </c>
      <c r="K70" s="73"/>
      <c r="L70" s="72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</row>
    <row r="71" spans="1:81" ht="18" customHeight="1" x14ac:dyDescent="0.3">
      <c r="A71" s="8">
        <v>42353</v>
      </c>
      <c r="B71" s="9" t="s">
        <v>461</v>
      </c>
      <c r="C71" s="10">
        <v>1.98</v>
      </c>
      <c r="D71" s="11">
        <f t="shared" si="3"/>
        <v>85.041000000000011</v>
      </c>
      <c r="E71" s="50">
        <f t="shared" ref="E71:E79" si="6">IFERROR(ROUNDUP(C71*(1-$E$5),2)*$J$5,"")</f>
        <v>85.041000000000011</v>
      </c>
      <c r="F71" s="62">
        <v>129</v>
      </c>
      <c r="G71" s="62"/>
      <c r="H71" s="65" t="s">
        <v>13</v>
      </c>
      <c r="I71" s="53">
        <v>25</v>
      </c>
      <c r="J71" s="13" t="s">
        <v>21</v>
      </c>
      <c r="K71" s="73"/>
      <c r="L71" s="72"/>
    </row>
    <row r="72" spans="1:81" ht="18" customHeight="1" x14ac:dyDescent="0.3">
      <c r="A72" s="8">
        <v>42357</v>
      </c>
      <c r="B72" s="9" t="s">
        <v>462</v>
      </c>
      <c r="C72" s="10">
        <v>1.98</v>
      </c>
      <c r="D72" s="11">
        <f t="shared" ref="D72:D79" si="7">IFERROR(C72*$J$5,"")</f>
        <v>85.041000000000011</v>
      </c>
      <c r="E72" s="50">
        <f t="shared" si="6"/>
        <v>85.041000000000011</v>
      </c>
      <c r="F72" s="62">
        <v>129</v>
      </c>
      <c r="G72" s="62"/>
      <c r="H72" s="65" t="s">
        <v>13</v>
      </c>
      <c r="I72" s="53">
        <v>25</v>
      </c>
      <c r="J72" s="13" t="s">
        <v>21</v>
      </c>
      <c r="K72" s="73"/>
      <c r="L72" s="72"/>
    </row>
    <row r="73" spans="1:81" ht="18" customHeight="1" x14ac:dyDescent="0.3">
      <c r="A73" s="8">
        <v>42354</v>
      </c>
      <c r="B73" s="9" t="s">
        <v>463</v>
      </c>
      <c r="C73" s="10">
        <v>2.63</v>
      </c>
      <c r="D73" s="11">
        <f t="shared" si="7"/>
        <v>112.9585</v>
      </c>
      <c r="E73" s="50">
        <f t="shared" si="6"/>
        <v>112.9585</v>
      </c>
      <c r="F73" s="62">
        <v>149</v>
      </c>
      <c r="G73" s="62"/>
      <c r="H73" s="65" t="s">
        <v>13</v>
      </c>
      <c r="I73" s="53">
        <v>25</v>
      </c>
      <c r="J73" s="13" t="s">
        <v>21</v>
      </c>
      <c r="K73" s="73"/>
      <c r="L73" s="72"/>
    </row>
    <row r="74" spans="1:81" ht="18" customHeight="1" x14ac:dyDescent="0.3">
      <c r="A74" s="8">
        <v>42356</v>
      </c>
      <c r="B74" s="9" t="s">
        <v>464</v>
      </c>
      <c r="C74" s="10">
        <v>2.63</v>
      </c>
      <c r="D74" s="11">
        <f t="shared" si="7"/>
        <v>112.9585</v>
      </c>
      <c r="E74" s="50">
        <f t="shared" si="6"/>
        <v>112.9585</v>
      </c>
      <c r="F74" s="62">
        <v>149</v>
      </c>
      <c r="G74" s="62"/>
      <c r="H74" s="65" t="s">
        <v>13</v>
      </c>
      <c r="I74" s="53">
        <v>25</v>
      </c>
      <c r="J74" s="13" t="s">
        <v>21</v>
      </c>
      <c r="K74" s="73"/>
      <c r="L74" s="72"/>
    </row>
    <row r="75" spans="1:81" ht="18" customHeight="1" x14ac:dyDescent="0.3">
      <c r="A75" s="8">
        <v>41032</v>
      </c>
      <c r="B75" s="9" t="s">
        <v>286</v>
      </c>
      <c r="C75" s="10">
        <v>1.0900000000000001</v>
      </c>
      <c r="D75" s="11">
        <f t="shared" si="7"/>
        <v>46.815500000000007</v>
      </c>
      <c r="E75" s="50">
        <f t="shared" si="6"/>
        <v>46.815500000000007</v>
      </c>
      <c r="F75" s="62">
        <v>82</v>
      </c>
      <c r="G75" s="12"/>
      <c r="H75" s="65" t="s">
        <v>13</v>
      </c>
      <c r="I75" s="53">
        <v>25</v>
      </c>
      <c r="J75" s="13" t="s">
        <v>21</v>
      </c>
      <c r="K75" s="73"/>
      <c r="L75" s="72"/>
    </row>
    <row r="76" spans="1:81" ht="18" customHeight="1" x14ac:dyDescent="0.3">
      <c r="A76" s="8">
        <v>41031</v>
      </c>
      <c r="B76" s="9" t="s">
        <v>285</v>
      </c>
      <c r="C76" s="10">
        <v>1.0900000000000001</v>
      </c>
      <c r="D76" s="11">
        <f t="shared" si="7"/>
        <v>46.815500000000007</v>
      </c>
      <c r="E76" s="50">
        <f t="shared" si="6"/>
        <v>46.815500000000007</v>
      </c>
      <c r="F76" s="62">
        <v>82</v>
      </c>
      <c r="G76" s="12"/>
      <c r="H76" s="65" t="s">
        <v>13</v>
      </c>
      <c r="I76" s="53">
        <v>25</v>
      </c>
      <c r="J76" s="13" t="s">
        <v>21</v>
      </c>
      <c r="K76" s="73"/>
      <c r="L76" s="72"/>
    </row>
    <row r="77" spans="1:81" ht="18" customHeight="1" x14ac:dyDescent="0.3">
      <c r="A77" s="8">
        <v>41029</v>
      </c>
      <c r="B77" s="9" t="s">
        <v>465</v>
      </c>
      <c r="C77" s="10">
        <v>1.39</v>
      </c>
      <c r="D77" s="11">
        <f t="shared" si="7"/>
        <v>59.700499999999998</v>
      </c>
      <c r="E77" s="50">
        <f t="shared" si="6"/>
        <v>59.700499999999998</v>
      </c>
      <c r="F77" s="62">
        <v>99</v>
      </c>
      <c r="G77" s="12"/>
      <c r="H77" s="65" t="s">
        <v>13</v>
      </c>
      <c r="I77" s="53">
        <v>25</v>
      </c>
      <c r="J77" s="13" t="s">
        <v>21</v>
      </c>
      <c r="K77" s="73"/>
      <c r="L77" s="72"/>
    </row>
    <row r="78" spans="1:81" ht="18" customHeight="1" x14ac:dyDescent="0.3">
      <c r="A78" s="8">
        <v>41028</v>
      </c>
      <c r="B78" s="9" t="s">
        <v>466</v>
      </c>
      <c r="C78" s="10">
        <v>1.39</v>
      </c>
      <c r="D78" s="11">
        <f t="shared" si="7"/>
        <v>59.700499999999998</v>
      </c>
      <c r="E78" s="50">
        <f t="shared" si="6"/>
        <v>59.700499999999998</v>
      </c>
      <c r="F78" s="62">
        <v>99</v>
      </c>
      <c r="G78" s="12"/>
      <c r="H78" s="65" t="s">
        <v>13</v>
      </c>
      <c r="I78" s="53">
        <v>25</v>
      </c>
      <c r="J78" s="13" t="s">
        <v>21</v>
      </c>
      <c r="K78" s="73"/>
      <c r="L78" s="72"/>
    </row>
    <row r="79" spans="1:81" ht="18" customHeight="1" x14ac:dyDescent="0.3">
      <c r="A79" s="14">
        <v>41030</v>
      </c>
      <c r="B79" s="15" t="s">
        <v>467</v>
      </c>
      <c r="C79" s="10">
        <v>2.39</v>
      </c>
      <c r="D79" s="11">
        <f t="shared" si="7"/>
        <v>102.65050000000001</v>
      </c>
      <c r="E79" s="50">
        <f t="shared" si="6"/>
        <v>102.65050000000001</v>
      </c>
      <c r="F79" s="62">
        <v>159</v>
      </c>
      <c r="G79" s="12"/>
      <c r="H79" s="65" t="s">
        <v>13</v>
      </c>
      <c r="I79" s="53">
        <v>25</v>
      </c>
      <c r="J79" s="13" t="s">
        <v>21</v>
      </c>
      <c r="K79" s="73"/>
      <c r="L79" s="72"/>
    </row>
    <row r="80" spans="1:81" s="1" customFormat="1" ht="27.45" customHeight="1" x14ac:dyDescent="0.3">
      <c r="A80" s="2"/>
      <c r="B80" s="3" t="s">
        <v>22</v>
      </c>
      <c r="C80" s="4"/>
      <c r="D80" s="5"/>
      <c r="E80" s="50"/>
      <c r="F80" s="6"/>
      <c r="G80" s="6"/>
      <c r="H80" s="66" t="s">
        <v>11</v>
      </c>
      <c r="I80" s="7"/>
      <c r="J80" s="54"/>
      <c r="K80" s="73"/>
      <c r="L80" s="72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</row>
    <row r="81" spans="1:12" ht="18.45" customHeight="1" x14ac:dyDescent="0.3">
      <c r="A81" s="19">
        <v>57951</v>
      </c>
      <c r="B81" s="47" t="s">
        <v>302</v>
      </c>
      <c r="C81" s="10">
        <v>2.02</v>
      </c>
      <c r="D81" s="11">
        <f t="shared" ref="D81:D96" si="8">IFERROR(C81*$J$5,"")</f>
        <v>86.759</v>
      </c>
      <c r="E81" s="50">
        <f t="shared" ref="E81:E96" si="9">IFERROR(ROUNDUP(C81*(1-$E$5),2)*$J$5,"")</f>
        <v>86.759</v>
      </c>
      <c r="F81" s="62">
        <v>129</v>
      </c>
      <c r="G81" s="12"/>
      <c r="H81" s="65" t="s">
        <v>13</v>
      </c>
      <c r="I81" s="53">
        <v>100</v>
      </c>
      <c r="J81" s="13"/>
      <c r="K81" s="73"/>
      <c r="L81" s="72"/>
    </row>
    <row r="82" spans="1:12" ht="18.45" customHeight="1" x14ac:dyDescent="0.3">
      <c r="A82" s="20">
        <v>57952</v>
      </c>
      <c r="B82" s="46" t="s">
        <v>303</v>
      </c>
      <c r="C82" s="10">
        <v>2.02</v>
      </c>
      <c r="D82" s="11">
        <f t="shared" si="8"/>
        <v>86.759</v>
      </c>
      <c r="E82" s="50">
        <f t="shared" si="9"/>
        <v>86.759</v>
      </c>
      <c r="F82" s="62">
        <v>129</v>
      </c>
      <c r="G82" s="12"/>
      <c r="H82" s="65" t="s">
        <v>13</v>
      </c>
      <c r="I82" s="53">
        <v>100</v>
      </c>
      <c r="J82" s="13"/>
      <c r="K82" s="73"/>
      <c r="L82" s="72"/>
    </row>
    <row r="83" spans="1:12" ht="18.45" customHeight="1" x14ac:dyDescent="0.3">
      <c r="A83" s="20">
        <v>57953</v>
      </c>
      <c r="B83" s="46" t="s">
        <v>304</v>
      </c>
      <c r="C83" s="10">
        <v>2.61</v>
      </c>
      <c r="D83" s="11">
        <f t="shared" si="8"/>
        <v>112.09950000000001</v>
      </c>
      <c r="E83" s="50">
        <f t="shared" si="9"/>
        <v>112.09950000000001</v>
      </c>
      <c r="F83" s="62">
        <v>169</v>
      </c>
      <c r="G83" s="12"/>
      <c r="H83" s="65" t="s">
        <v>13</v>
      </c>
      <c r="I83" s="53">
        <v>60</v>
      </c>
      <c r="J83" s="13"/>
      <c r="K83" s="73"/>
      <c r="L83" s="72"/>
    </row>
    <row r="84" spans="1:12" ht="18.45" customHeight="1" x14ac:dyDescent="0.3">
      <c r="A84" s="20">
        <v>57954</v>
      </c>
      <c r="B84" s="46" t="s">
        <v>305</v>
      </c>
      <c r="C84" s="10">
        <v>2.61</v>
      </c>
      <c r="D84" s="11">
        <f t="shared" si="8"/>
        <v>112.09950000000001</v>
      </c>
      <c r="E84" s="50">
        <f t="shared" si="9"/>
        <v>112.09950000000001</v>
      </c>
      <c r="F84" s="62">
        <v>169</v>
      </c>
      <c r="G84" s="12"/>
      <c r="H84" s="65" t="s">
        <v>13</v>
      </c>
      <c r="I84" s="53">
        <v>60</v>
      </c>
      <c r="J84" s="13"/>
      <c r="K84" s="73"/>
      <c r="L84" s="72"/>
    </row>
    <row r="85" spans="1:12" ht="18.45" customHeight="1" x14ac:dyDescent="0.3">
      <c r="A85" s="20">
        <v>57955</v>
      </c>
      <c r="B85" s="46" t="s">
        <v>306</v>
      </c>
      <c r="C85" s="10">
        <v>3.7</v>
      </c>
      <c r="D85" s="11">
        <f t="shared" si="8"/>
        <v>158.91500000000002</v>
      </c>
      <c r="E85" s="50">
        <f t="shared" si="9"/>
        <v>158.91500000000002</v>
      </c>
      <c r="F85" s="62">
        <v>229</v>
      </c>
      <c r="G85" s="12"/>
      <c r="H85" s="65" t="s">
        <v>13</v>
      </c>
      <c r="I85" s="53">
        <v>40</v>
      </c>
      <c r="J85" s="13"/>
      <c r="K85" s="73"/>
      <c r="L85" s="72"/>
    </row>
    <row r="86" spans="1:12" ht="18.45" customHeight="1" x14ac:dyDescent="0.3">
      <c r="A86" s="20">
        <v>57956</v>
      </c>
      <c r="B86" s="46" t="s">
        <v>307</v>
      </c>
      <c r="C86" s="10">
        <v>3.7</v>
      </c>
      <c r="D86" s="11">
        <f t="shared" si="8"/>
        <v>158.91500000000002</v>
      </c>
      <c r="E86" s="50">
        <f t="shared" si="9"/>
        <v>158.91500000000002</v>
      </c>
      <c r="F86" s="62">
        <v>229</v>
      </c>
      <c r="G86" s="12"/>
      <c r="H86" s="65" t="s">
        <v>284</v>
      </c>
      <c r="I86" s="53">
        <v>40</v>
      </c>
      <c r="J86" s="13"/>
      <c r="K86" s="73"/>
      <c r="L86" s="72"/>
    </row>
    <row r="87" spans="1:12" ht="18.45" customHeight="1" x14ac:dyDescent="0.3">
      <c r="A87" s="20">
        <v>57957</v>
      </c>
      <c r="B87" s="46" t="s">
        <v>308</v>
      </c>
      <c r="C87" s="10">
        <v>5.2</v>
      </c>
      <c r="D87" s="11">
        <f t="shared" si="8"/>
        <v>223.34000000000003</v>
      </c>
      <c r="E87" s="50">
        <f t="shared" si="9"/>
        <v>223.34000000000003</v>
      </c>
      <c r="F87" s="62">
        <v>319</v>
      </c>
      <c r="G87" s="12"/>
      <c r="H87" s="65" t="s">
        <v>13</v>
      </c>
      <c r="I87" s="53">
        <v>30</v>
      </c>
      <c r="J87" s="13"/>
      <c r="K87" s="73"/>
      <c r="L87" s="72"/>
    </row>
    <row r="88" spans="1:12" ht="18.45" customHeight="1" x14ac:dyDescent="0.3">
      <c r="A88" s="20">
        <v>58315</v>
      </c>
      <c r="B88" s="46" t="s">
        <v>418</v>
      </c>
      <c r="C88" s="10">
        <v>5.2</v>
      </c>
      <c r="D88" s="11">
        <f t="shared" si="8"/>
        <v>223.34000000000003</v>
      </c>
      <c r="E88" s="50">
        <f t="shared" si="9"/>
        <v>223.34000000000003</v>
      </c>
      <c r="F88" s="62">
        <v>319</v>
      </c>
      <c r="G88" s="62"/>
      <c r="H88" s="65" t="s">
        <v>13</v>
      </c>
      <c r="I88" s="53">
        <v>30</v>
      </c>
      <c r="J88" s="13"/>
      <c r="K88" s="73"/>
      <c r="L88" s="72"/>
    </row>
    <row r="89" spans="1:12" ht="18.45" customHeight="1" x14ac:dyDescent="0.3">
      <c r="A89" s="20">
        <v>57944</v>
      </c>
      <c r="B89" s="46" t="s">
        <v>309</v>
      </c>
      <c r="C89" s="10">
        <v>1.85</v>
      </c>
      <c r="D89" s="11">
        <f t="shared" si="8"/>
        <v>79.45750000000001</v>
      </c>
      <c r="E89" s="50">
        <f t="shared" si="9"/>
        <v>79.45750000000001</v>
      </c>
      <c r="F89" s="62">
        <v>119</v>
      </c>
      <c r="G89" s="12"/>
      <c r="H89" s="65" t="s">
        <v>284</v>
      </c>
      <c r="I89" s="53">
        <v>100</v>
      </c>
      <c r="J89" s="13"/>
      <c r="K89" s="73"/>
      <c r="L89" s="72"/>
    </row>
    <row r="90" spans="1:12" ht="18.45" customHeight="1" x14ac:dyDescent="0.3">
      <c r="A90" s="20">
        <v>57945</v>
      </c>
      <c r="B90" s="46" t="s">
        <v>310</v>
      </c>
      <c r="C90" s="10">
        <v>1.85</v>
      </c>
      <c r="D90" s="11">
        <f t="shared" si="8"/>
        <v>79.45750000000001</v>
      </c>
      <c r="E90" s="50">
        <f t="shared" si="9"/>
        <v>79.45750000000001</v>
      </c>
      <c r="F90" s="62">
        <v>119</v>
      </c>
      <c r="G90" s="12"/>
      <c r="H90" s="65" t="s">
        <v>284</v>
      </c>
      <c r="I90" s="53">
        <v>100</v>
      </c>
      <c r="J90" s="13"/>
      <c r="K90" s="73"/>
      <c r="L90" s="72"/>
    </row>
    <row r="91" spans="1:12" ht="18.45" customHeight="1" x14ac:dyDescent="0.3">
      <c r="A91" s="20">
        <v>57946</v>
      </c>
      <c r="B91" s="46" t="s">
        <v>311</v>
      </c>
      <c r="C91" s="10">
        <v>2.54</v>
      </c>
      <c r="D91" s="11">
        <f t="shared" si="8"/>
        <v>109.093</v>
      </c>
      <c r="E91" s="50">
        <f t="shared" si="9"/>
        <v>109.093</v>
      </c>
      <c r="F91" s="62">
        <v>159</v>
      </c>
      <c r="G91" s="12"/>
      <c r="H91" s="65" t="s">
        <v>13</v>
      </c>
      <c r="I91" s="53">
        <v>60</v>
      </c>
      <c r="J91" s="13"/>
      <c r="K91" s="73"/>
      <c r="L91" s="72"/>
    </row>
    <row r="92" spans="1:12" ht="18.45" customHeight="1" x14ac:dyDescent="0.3">
      <c r="A92" s="20">
        <v>57947</v>
      </c>
      <c r="B92" s="46" t="s">
        <v>312</v>
      </c>
      <c r="C92" s="10">
        <v>2.54</v>
      </c>
      <c r="D92" s="11">
        <f t="shared" si="8"/>
        <v>109.093</v>
      </c>
      <c r="E92" s="50">
        <f t="shared" si="9"/>
        <v>109.093</v>
      </c>
      <c r="F92" s="62">
        <v>159</v>
      </c>
      <c r="G92" s="12"/>
      <c r="H92" s="65" t="s">
        <v>13</v>
      </c>
      <c r="I92" s="53">
        <v>60</v>
      </c>
      <c r="J92" s="13"/>
      <c r="K92" s="73"/>
      <c r="L92" s="72"/>
    </row>
    <row r="93" spans="1:12" ht="18.45" customHeight="1" x14ac:dyDescent="0.3">
      <c r="A93" s="20">
        <v>57948</v>
      </c>
      <c r="B93" s="46" t="s">
        <v>313</v>
      </c>
      <c r="C93" s="10">
        <v>3</v>
      </c>
      <c r="D93" s="11">
        <f t="shared" si="8"/>
        <v>128.85000000000002</v>
      </c>
      <c r="E93" s="50">
        <f t="shared" si="9"/>
        <v>128.85000000000002</v>
      </c>
      <c r="F93" s="62">
        <v>219</v>
      </c>
      <c r="G93" s="12"/>
      <c r="H93" s="65" t="s">
        <v>13</v>
      </c>
      <c r="I93" s="53">
        <v>40</v>
      </c>
      <c r="J93" s="13"/>
      <c r="K93" s="73"/>
      <c r="L93" s="72"/>
    </row>
    <row r="94" spans="1:12" ht="18.45" customHeight="1" x14ac:dyDescent="0.3">
      <c r="A94" s="20">
        <v>57949</v>
      </c>
      <c r="B94" s="46" t="s">
        <v>314</v>
      </c>
      <c r="C94" s="10">
        <v>3</v>
      </c>
      <c r="D94" s="11">
        <f t="shared" si="8"/>
        <v>128.85000000000002</v>
      </c>
      <c r="E94" s="50">
        <f t="shared" si="9"/>
        <v>128.85000000000002</v>
      </c>
      <c r="F94" s="62">
        <v>219</v>
      </c>
      <c r="G94" s="12"/>
      <c r="H94" s="65" t="s">
        <v>13</v>
      </c>
      <c r="I94" s="53">
        <v>40</v>
      </c>
      <c r="J94" s="13"/>
      <c r="K94" s="73"/>
      <c r="L94" s="72"/>
    </row>
    <row r="95" spans="1:12" ht="18.45" customHeight="1" x14ac:dyDescent="0.3">
      <c r="A95" s="20">
        <v>57950</v>
      </c>
      <c r="B95" s="46" t="s">
        <v>315</v>
      </c>
      <c r="C95" s="10">
        <v>5.19</v>
      </c>
      <c r="D95" s="11">
        <f t="shared" si="8"/>
        <v>222.91050000000004</v>
      </c>
      <c r="E95" s="50">
        <f t="shared" si="9"/>
        <v>222.91050000000004</v>
      </c>
      <c r="F95" s="62">
        <v>309</v>
      </c>
      <c r="G95" s="12"/>
      <c r="H95" s="65" t="s">
        <v>284</v>
      </c>
      <c r="I95" s="53">
        <v>30</v>
      </c>
      <c r="J95" s="13"/>
      <c r="K95" s="73"/>
      <c r="L95" s="72"/>
    </row>
    <row r="96" spans="1:12" ht="18.45" customHeight="1" x14ac:dyDescent="0.3">
      <c r="A96" s="20">
        <v>58316</v>
      </c>
      <c r="B96" s="46" t="s">
        <v>419</v>
      </c>
      <c r="C96" s="10">
        <v>5.19</v>
      </c>
      <c r="D96" s="11">
        <f t="shared" si="8"/>
        <v>222.91050000000004</v>
      </c>
      <c r="E96" s="50">
        <f t="shared" si="9"/>
        <v>222.91050000000004</v>
      </c>
      <c r="F96" s="62">
        <v>309</v>
      </c>
      <c r="G96" s="62"/>
      <c r="H96" s="65" t="s">
        <v>283</v>
      </c>
      <c r="I96" s="53">
        <v>30</v>
      </c>
      <c r="J96" s="13"/>
      <c r="K96" s="73"/>
      <c r="L96" s="72"/>
    </row>
    <row r="97" spans="1:81" s="1" customFormat="1" ht="27.45" customHeight="1" x14ac:dyDescent="0.3">
      <c r="A97" s="2"/>
      <c r="B97" s="3" t="s">
        <v>23</v>
      </c>
      <c r="C97" s="4"/>
      <c r="D97" s="5"/>
      <c r="E97" s="50"/>
      <c r="F97" s="6"/>
      <c r="G97" s="6"/>
      <c r="H97" s="66" t="s">
        <v>11</v>
      </c>
      <c r="I97" s="7"/>
      <c r="J97" s="54" t="s">
        <v>11</v>
      </c>
      <c r="K97" s="73"/>
      <c r="L97" s="72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</row>
    <row r="98" spans="1:81" ht="18.45" customHeight="1" x14ac:dyDescent="0.3">
      <c r="A98" s="20">
        <v>57962</v>
      </c>
      <c r="B98" s="22" t="s">
        <v>316</v>
      </c>
      <c r="C98" s="10">
        <v>3.4</v>
      </c>
      <c r="D98" s="11">
        <f t="shared" ref="D98:D129" si="10">IFERROR(C98*$J$5,"")</f>
        <v>146.03</v>
      </c>
      <c r="E98" s="50">
        <f t="shared" ref="E98:E106" si="11">IFERROR(ROUNDUP(C98*(1-$E$5),2)*$J$5,"")</f>
        <v>146.03</v>
      </c>
      <c r="F98" s="62">
        <v>219</v>
      </c>
      <c r="G98" s="12"/>
      <c r="H98" s="65" t="s">
        <v>284</v>
      </c>
      <c r="I98" s="53">
        <v>40</v>
      </c>
      <c r="J98" s="13"/>
      <c r="K98" s="73"/>
      <c r="L98" s="72"/>
    </row>
    <row r="99" spans="1:81" ht="18.45" customHeight="1" x14ac:dyDescent="0.3">
      <c r="A99" s="20">
        <v>57963</v>
      </c>
      <c r="B99" s="22" t="s">
        <v>317</v>
      </c>
      <c r="C99" s="10">
        <v>3.4</v>
      </c>
      <c r="D99" s="11">
        <f t="shared" si="10"/>
        <v>146.03</v>
      </c>
      <c r="E99" s="50">
        <f t="shared" si="11"/>
        <v>146.03</v>
      </c>
      <c r="F99" s="62">
        <v>219</v>
      </c>
      <c r="G99" s="12"/>
      <c r="H99" s="65" t="s">
        <v>13</v>
      </c>
      <c r="I99" s="53">
        <v>40</v>
      </c>
      <c r="J99" s="13"/>
      <c r="K99" s="73"/>
      <c r="L99" s="72"/>
    </row>
    <row r="100" spans="1:81" ht="18.45" customHeight="1" x14ac:dyDescent="0.3">
      <c r="A100" s="20">
        <v>57964</v>
      </c>
      <c r="B100" s="22" t="s">
        <v>318</v>
      </c>
      <c r="C100" s="10">
        <v>4.3</v>
      </c>
      <c r="D100" s="11">
        <f t="shared" si="10"/>
        <v>184.685</v>
      </c>
      <c r="E100" s="50">
        <f t="shared" si="11"/>
        <v>184.685</v>
      </c>
      <c r="F100" s="62">
        <v>269</v>
      </c>
      <c r="G100" s="12"/>
      <c r="H100" s="65" t="s">
        <v>13</v>
      </c>
      <c r="I100" s="53">
        <v>40</v>
      </c>
      <c r="J100" s="13"/>
      <c r="K100" s="73"/>
      <c r="L100" s="72"/>
    </row>
    <row r="101" spans="1:81" ht="18.45" customHeight="1" x14ac:dyDescent="0.3">
      <c r="A101" s="20">
        <v>57965</v>
      </c>
      <c r="B101" s="22" t="s">
        <v>319</v>
      </c>
      <c r="C101" s="10">
        <v>4.3</v>
      </c>
      <c r="D101" s="11">
        <f t="shared" si="10"/>
        <v>184.685</v>
      </c>
      <c r="E101" s="50">
        <f t="shared" si="11"/>
        <v>184.685</v>
      </c>
      <c r="F101" s="62">
        <v>269</v>
      </c>
      <c r="G101" s="12"/>
      <c r="H101" s="65" t="s">
        <v>13</v>
      </c>
      <c r="I101" s="53">
        <v>40</v>
      </c>
      <c r="J101" s="13"/>
      <c r="K101" s="73"/>
      <c r="L101" s="72"/>
    </row>
    <row r="102" spans="1:81" ht="18.45" customHeight="1" x14ac:dyDescent="0.3">
      <c r="A102" s="20">
        <v>58317</v>
      </c>
      <c r="B102" s="22" t="s">
        <v>420</v>
      </c>
      <c r="C102" s="10">
        <v>5.2</v>
      </c>
      <c r="D102" s="11">
        <f t="shared" si="10"/>
        <v>223.34000000000003</v>
      </c>
      <c r="E102" s="50">
        <f t="shared" si="11"/>
        <v>223.34000000000003</v>
      </c>
      <c r="F102" s="62">
        <v>319</v>
      </c>
      <c r="G102" s="12"/>
      <c r="H102" s="65" t="s">
        <v>12</v>
      </c>
      <c r="I102" s="53">
        <v>40</v>
      </c>
      <c r="J102" s="13"/>
      <c r="K102" s="73"/>
      <c r="L102" s="72"/>
    </row>
    <row r="103" spans="1:81" ht="18.45" customHeight="1" x14ac:dyDescent="0.3">
      <c r="A103" s="20">
        <v>57958</v>
      </c>
      <c r="B103" s="22" t="s">
        <v>320</v>
      </c>
      <c r="C103" s="10">
        <v>3</v>
      </c>
      <c r="D103" s="11">
        <f t="shared" si="10"/>
        <v>128.85000000000002</v>
      </c>
      <c r="E103" s="50">
        <f t="shared" si="11"/>
        <v>128.85000000000002</v>
      </c>
      <c r="F103" s="62">
        <v>199</v>
      </c>
      <c r="G103" s="12"/>
      <c r="H103" s="65" t="s">
        <v>284</v>
      </c>
      <c r="I103" s="53">
        <v>40</v>
      </c>
      <c r="J103" s="13"/>
      <c r="K103" s="73"/>
      <c r="L103" s="72"/>
    </row>
    <row r="104" spans="1:81" ht="18.45" customHeight="1" x14ac:dyDescent="0.3">
      <c r="A104" s="20">
        <v>57960</v>
      </c>
      <c r="B104" s="22" t="s">
        <v>321</v>
      </c>
      <c r="C104" s="10">
        <v>4</v>
      </c>
      <c r="D104" s="11">
        <f t="shared" si="10"/>
        <v>171.8</v>
      </c>
      <c r="E104" s="50">
        <f t="shared" si="11"/>
        <v>171.8</v>
      </c>
      <c r="F104" s="62">
        <v>249</v>
      </c>
      <c r="G104" s="12"/>
      <c r="H104" s="65" t="s">
        <v>13</v>
      </c>
      <c r="I104" s="53">
        <v>40</v>
      </c>
      <c r="J104" s="13"/>
      <c r="K104" s="73"/>
      <c r="L104" s="72"/>
    </row>
    <row r="105" spans="1:81" ht="18.45" customHeight="1" x14ac:dyDescent="0.3">
      <c r="A105" s="20">
        <v>57961</v>
      </c>
      <c r="B105" s="22" t="s">
        <v>322</v>
      </c>
      <c r="C105" s="10">
        <v>4</v>
      </c>
      <c r="D105" s="11">
        <f t="shared" si="10"/>
        <v>171.8</v>
      </c>
      <c r="E105" s="50">
        <f t="shared" si="11"/>
        <v>171.8</v>
      </c>
      <c r="F105" s="62">
        <v>249</v>
      </c>
      <c r="G105" s="12"/>
      <c r="H105" s="65" t="s">
        <v>13</v>
      </c>
      <c r="I105" s="53">
        <v>40</v>
      </c>
      <c r="J105" s="13"/>
      <c r="K105" s="73"/>
      <c r="L105" s="72"/>
    </row>
    <row r="106" spans="1:81" ht="18.45" customHeight="1" x14ac:dyDescent="0.3">
      <c r="A106" s="20">
        <v>58318</v>
      </c>
      <c r="B106" s="22" t="s">
        <v>421</v>
      </c>
      <c r="C106" s="10">
        <v>5.19</v>
      </c>
      <c r="D106" s="11">
        <f t="shared" si="10"/>
        <v>222.91050000000004</v>
      </c>
      <c r="E106" s="50">
        <f t="shared" si="11"/>
        <v>222.91050000000004</v>
      </c>
      <c r="F106" s="62">
        <v>319</v>
      </c>
      <c r="G106" s="62"/>
      <c r="H106" s="65" t="s">
        <v>12</v>
      </c>
      <c r="I106" s="53">
        <v>40</v>
      </c>
      <c r="J106" s="13"/>
      <c r="K106" s="73"/>
      <c r="L106" s="72"/>
    </row>
    <row r="107" spans="1:81" s="1" customFormat="1" ht="27.45" customHeight="1" x14ac:dyDescent="0.3">
      <c r="A107" s="2"/>
      <c r="B107" s="3" t="s">
        <v>24</v>
      </c>
      <c r="C107" s="4" t="s">
        <v>11</v>
      </c>
      <c r="D107" s="5" t="str">
        <f t="shared" si="10"/>
        <v/>
      </c>
      <c r="E107" s="50" t="s">
        <v>11</v>
      </c>
      <c r="F107" s="6" t="s">
        <v>11</v>
      </c>
      <c r="G107" s="6"/>
      <c r="H107" s="66" t="s">
        <v>11</v>
      </c>
      <c r="I107" s="7" t="s">
        <v>11</v>
      </c>
      <c r="J107" s="54"/>
      <c r="K107" s="73"/>
      <c r="L107" s="72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</row>
    <row r="108" spans="1:81" ht="18" customHeight="1" x14ac:dyDescent="0.3">
      <c r="A108" s="8">
        <v>39176</v>
      </c>
      <c r="B108" s="9" t="s">
        <v>323</v>
      </c>
      <c r="C108" s="10">
        <v>2.12</v>
      </c>
      <c r="D108" s="11">
        <f t="shared" si="10"/>
        <v>91.054000000000016</v>
      </c>
      <c r="E108" s="50">
        <f t="shared" ref="E108:E123" si="12">IFERROR(ROUNDUP(C108*(1-$E$5),2)*$J$5,"")</f>
        <v>91.054000000000016</v>
      </c>
      <c r="F108" s="62">
        <v>139</v>
      </c>
      <c r="G108" s="12"/>
      <c r="H108" s="65" t="s">
        <v>13</v>
      </c>
      <c r="I108" s="53">
        <v>40</v>
      </c>
      <c r="J108" s="13"/>
      <c r="K108" s="73"/>
      <c r="L108" s="72"/>
    </row>
    <row r="109" spans="1:81" ht="18" customHeight="1" x14ac:dyDescent="0.3">
      <c r="A109" s="8">
        <v>39177</v>
      </c>
      <c r="B109" s="9" t="s">
        <v>324</v>
      </c>
      <c r="C109" s="10">
        <v>2.12</v>
      </c>
      <c r="D109" s="11">
        <f t="shared" si="10"/>
        <v>91.054000000000016</v>
      </c>
      <c r="E109" s="50">
        <f t="shared" si="12"/>
        <v>91.054000000000016</v>
      </c>
      <c r="F109" s="62">
        <v>139</v>
      </c>
      <c r="G109" s="12"/>
      <c r="H109" s="65" t="s">
        <v>13</v>
      </c>
      <c r="I109" s="53">
        <v>40</v>
      </c>
      <c r="J109" s="13"/>
      <c r="K109" s="73"/>
      <c r="L109" s="72"/>
    </row>
    <row r="110" spans="1:81" ht="18" customHeight="1" x14ac:dyDescent="0.3">
      <c r="A110" s="8">
        <v>39184</v>
      </c>
      <c r="B110" s="9" t="s">
        <v>325</v>
      </c>
      <c r="C110" s="10">
        <v>2.91</v>
      </c>
      <c r="D110" s="11">
        <f t="shared" si="10"/>
        <v>124.98450000000001</v>
      </c>
      <c r="E110" s="50">
        <f t="shared" si="12"/>
        <v>124.98450000000001</v>
      </c>
      <c r="F110" s="62">
        <v>179</v>
      </c>
      <c r="G110" s="12"/>
      <c r="H110" s="65" t="s">
        <v>13</v>
      </c>
      <c r="I110" s="53">
        <v>30</v>
      </c>
      <c r="J110" s="13"/>
      <c r="K110" s="73"/>
      <c r="L110" s="72"/>
    </row>
    <row r="111" spans="1:81" ht="18" customHeight="1" x14ac:dyDescent="0.3">
      <c r="A111" s="8">
        <v>39185</v>
      </c>
      <c r="B111" s="9" t="s">
        <v>326</v>
      </c>
      <c r="C111" s="10">
        <v>2.91</v>
      </c>
      <c r="D111" s="11">
        <f t="shared" si="10"/>
        <v>124.98450000000001</v>
      </c>
      <c r="E111" s="50">
        <f t="shared" si="12"/>
        <v>124.98450000000001</v>
      </c>
      <c r="F111" s="62">
        <v>179</v>
      </c>
      <c r="G111" s="12"/>
      <c r="H111" s="65" t="s">
        <v>13</v>
      </c>
      <c r="I111" s="53">
        <v>40</v>
      </c>
      <c r="J111" s="13"/>
      <c r="K111" s="73"/>
      <c r="L111" s="72"/>
    </row>
    <row r="112" spans="1:81" ht="18" customHeight="1" x14ac:dyDescent="0.3">
      <c r="A112" s="8">
        <v>39187</v>
      </c>
      <c r="B112" s="9" t="s">
        <v>327</v>
      </c>
      <c r="C112" s="10">
        <v>3.99</v>
      </c>
      <c r="D112" s="11">
        <f t="shared" si="10"/>
        <v>171.37050000000002</v>
      </c>
      <c r="E112" s="50">
        <f t="shared" si="12"/>
        <v>171.37050000000002</v>
      </c>
      <c r="F112" s="62">
        <v>239</v>
      </c>
      <c r="G112" s="12"/>
      <c r="H112" s="65" t="s">
        <v>13</v>
      </c>
      <c r="I112" s="53">
        <v>20</v>
      </c>
      <c r="J112" s="13"/>
      <c r="K112" s="73"/>
      <c r="L112" s="72"/>
    </row>
    <row r="113" spans="1:81" ht="18" customHeight="1" x14ac:dyDescent="0.3">
      <c r="A113" s="8">
        <v>38834</v>
      </c>
      <c r="B113" s="9" t="s">
        <v>328</v>
      </c>
      <c r="C113" s="10">
        <v>3.99</v>
      </c>
      <c r="D113" s="11">
        <f t="shared" si="10"/>
        <v>171.37050000000002</v>
      </c>
      <c r="E113" s="50">
        <f t="shared" si="12"/>
        <v>171.37050000000002</v>
      </c>
      <c r="F113" s="62">
        <v>239</v>
      </c>
      <c r="G113" s="12"/>
      <c r="H113" s="65" t="s">
        <v>13</v>
      </c>
      <c r="I113" s="53">
        <v>20</v>
      </c>
      <c r="J113" s="13"/>
      <c r="K113" s="73"/>
      <c r="L113" s="72"/>
    </row>
    <row r="114" spans="1:81" ht="18" customHeight="1" x14ac:dyDescent="0.3">
      <c r="A114" s="8">
        <v>39196</v>
      </c>
      <c r="B114" s="9" t="s">
        <v>329</v>
      </c>
      <c r="C114" s="10">
        <v>6.95</v>
      </c>
      <c r="D114" s="11">
        <f t="shared" si="10"/>
        <v>298.50250000000005</v>
      </c>
      <c r="E114" s="50">
        <f t="shared" si="12"/>
        <v>298.50250000000005</v>
      </c>
      <c r="F114" s="62">
        <v>429</v>
      </c>
      <c r="G114" s="12"/>
      <c r="H114" s="65" t="s">
        <v>13</v>
      </c>
      <c r="I114" s="53">
        <v>10</v>
      </c>
      <c r="J114" s="13"/>
      <c r="K114" s="73"/>
      <c r="L114" s="72"/>
    </row>
    <row r="115" spans="1:81" ht="18" customHeight="1" x14ac:dyDescent="0.3">
      <c r="A115" s="8">
        <v>39195</v>
      </c>
      <c r="B115" s="9" t="s">
        <v>330</v>
      </c>
      <c r="C115" s="10">
        <v>6.95</v>
      </c>
      <c r="D115" s="11">
        <f t="shared" si="10"/>
        <v>298.50250000000005</v>
      </c>
      <c r="E115" s="50">
        <f t="shared" si="12"/>
        <v>298.50250000000005</v>
      </c>
      <c r="F115" s="62">
        <v>429</v>
      </c>
      <c r="G115" s="12"/>
      <c r="H115" s="65" t="s">
        <v>13</v>
      </c>
      <c r="I115" s="53">
        <v>10</v>
      </c>
      <c r="J115" s="13"/>
      <c r="K115" s="73"/>
      <c r="L115" s="72"/>
    </row>
    <row r="116" spans="1:81" ht="18" customHeight="1" x14ac:dyDescent="0.3">
      <c r="A116" s="8">
        <v>39175</v>
      </c>
      <c r="B116" s="9" t="s">
        <v>331</v>
      </c>
      <c r="C116" s="10">
        <v>1.95</v>
      </c>
      <c r="D116" s="11">
        <f t="shared" si="10"/>
        <v>83.752499999999998</v>
      </c>
      <c r="E116" s="50">
        <f t="shared" si="12"/>
        <v>83.752499999999998</v>
      </c>
      <c r="F116" s="62">
        <v>129</v>
      </c>
      <c r="G116" s="12"/>
      <c r="H116" s="65" t="s">
        <v>13</v>
      </c>
      <c r="I116" s="53">
        <v>40</v>
      </c>
      <c r="J116" s="13"/>
      <c r="K116" s="73"/>
      <c r="L116" s="72"/>
    </row>
    <row r="117" spans="1:81" ht="18" customHeight="1" x14ac:dyDescent="0.3">
      <c r="A117" s="8">
        <v>39174</v>
      </c>
      <c r="B117" s="9" t="s">
        <v>332</v>
      </c>
      <c r="C117" s="10">
        <v>1.95</v>
      </c>
      <c r="D117" s="11">
        <f t="shared" si="10"/>
        <v>83.752499999999998</v>
      </c>
      <c r="E117" s="50">
        <f t="shared" si="12"/>
        <v>83.752499999999998</v>
      </c>
      <c r="F117" s="62">
        <v>129</v>
      </c>
      <c r="G117" s="12"/>
      <c r="H117" s="65" t="s">
        <v>13</v>
      </c>
      <c r="I117" s="53">
        <v>50</v>
      </c>
      <c r="J117" s="13"/>
      <c r="K117" s="73"/>
      <c r="L117" s="72"/>
    </row>
    <row r="118" spans="1:81" ht="18" customHeight="1" x14ac:dyDescent="0.3">
      <c r="A118" s="8">
        <v>39182</v>
      </c>
      <c r="B118" s="9" t="s">
        <v>333</v>
      </c>
      <c r="C118" s="10">
        <v>2.75</v>
      </c>
      <c r="D118" s="11">
        <f t="shared" si="10"/>
        <v>118.11250000000001</v>
      </c>
      <c r="E118" s="50">
        <f t="shared" si="12"/>
        <v>118.11250000000001</v>
      </c>
      <c r="F118" s="62">
        <v>169</v>
      </c>
      <c r="G118" s="12"/>
      <c r="H118" s="65" t="s">
        <v>13</v>
      </c>
      <c r="I118" s="53">
        <v>40</v>
      </c>
      <c r="J118" s="13"/>
      <c r="K118" s="73"/>
      <c r="L118" s="72"/>
    </row>
    <row r="119" spans="1:81" ht="18" customHeight="1" x14ac:dyDescent="0.3">
      <c r="A119" s="8">
        <v>39183</v>
      </c>
      <c r="B119" s="9" t="s">
        <v>334</v>
      </c>
      <c r="C119" s="10">
        <v>2.75</v>
      </c>
      <c r="D119" s="11">
        <f t="shared" si="10"/>
        <v>118.11250000000001</v>
      </c>
      <c r="E119" s="50">
        <f t="shared" si="12"/>
        <v>118.11250000000001</v>
      </c>
      <c r="F119" s="62">
        <v>169</v>
      </c>
      <c r="G119" s="12"/>
      <c r="H119" s="65" t="s">
        <v>13</v>
      </c>
      <c r="I119" s="53">
        <v>30</v>
      </c>
      <c r="J119" s="13"/>
      <c r="K119" s="73"/>
      <c r="L119" s="72"/>
    </row>
    <row r="120" spans="1:81" ht="18" customHeight="1" x14ac:dyDescent="0.3">
      <c r="A120" s="8">
        <v>39188</v>
      </c>
      <c r="B120" s="9" t="s">
        <v>335</v>
      </c>
      <c r="C120" s="10">
        <v>3.49</v>
      </c>
      <c r="D120" s="11">
        <f t="shared" si="10"/>
        <v>149.89550000000003</v>
      </c>
      <c r="E120" s="50">
        <f t="shared" si="12"/>
        <v>149.89550000000003</v>
      </c>
      <c r="F120" s="62">
        <v>229</v>
      </c>
      <c r="G120" s="12"/>
      <c r="H120" s="65" t="s">
        <v>13</v>
      </c>
      <c r="I120" s="53">
        <v>15</v>
      </c>
      <c r="J120" s="13"/>
      <c r="K120" s="73"/>
      <c r="L120" s="72"/>
    </row>
    <row r="121" spans="1:81" ht="18" customHeight="1" x14ac:dyDescent="0.3">
      <c r="A121" s="8">
        <v>38835</v>
      </c>
      <c r="B121" s="9" t="s">
        <v>336</v>
      </c>
      <c r="C121" s="10">
        <v>3.49</v>
      </c>
      <c r="D121" s="11">
        <f t="shared" si="10"/>
        <v>149.89550000000003</v>
      </c>
      <c r="E121" s="50">
        <f t="shared" si="12"/>
        <v>149.89550000000003</v>
      </c>
      <c r="F121" s="62">
        <v>229</v>
      </c>
      <c r="G121" s="12"/>
      <c r="H121" s="65" t="s">
        <v>13</v>
      </c>
      <c r="I121" s="53">
        <v>20</v>
      </c>
      <c r="J121" s="13"/>
      <c r="K121" s="73"/>
      <c r="L121" s="72"/>
    </row>
    <row r="122" spans="1:81" ht="18" customHeight="1" x14ac:dyDescent="0.3">
      <c r="A122" s="8">
        <v>39193</v>
      </c>
      <c r="B122" s="9" t="s">
        <v>337</v>
      </c>
      <c r="C122" s="10">
        <v>6.5</v>
      </c>
      <c r="D122" s="11">
        <f t="shared" si="10"/>
        <v>279.17500000000001</v>
      </c>
      <c r="E122" s="50">
        <f t="shared" si="12"/>
        <v>279.17500000000001</v>
      </c>
      <c r="F122" s="62">
        <v>399</v>
      </c>
      <c r="G122" s="12"/>
      <c r="H122" s="65" t="s">
        <v>12</v>
      </c>
      <c r="I122" s="53">
        <v>10</v>
      </c>
      <c r="J122" s="13"/>
      <c r="K122" s="73"/>
      <c r="L122" s="72"/>
    </row>
    <row r="123" spans="1:81" ht="18" customHeight="1" x14ac:dyDescent="0.3">
      <c r="A123" s="8">
        <v>39194</v>
      </c>
      <c r="B123" s="9" t="s">
        <v>338</v>
      </c>
      <c r="C123" s="10">
        <v>6.5</v>
      </c>
      <c r="D123" s="11">
        <f t="shared" si="10"/>
        <v>279.17500000000001</v>
      </c>
      <c r="E123" s="50">
        <f t="shared" si="12"/>
        <v>279.17500000000001</v>
      </c>
      <c r="F123" s="62">
        <v>399</v>
      </c>
      <c r="G123" s="12"/>
      <c r="H123" s="65" t="s">
        <v>284</v>
      </c>
      <c r="I123" s="53">
        <v>10</v>
      </c>
      <c r="J123" s="13"/>
      <c r="K123" s="73"/>
      <c r="L123" s="72"/>
    </row>
    <row r="124" spans="1:81" s="1" customFormat="1" ht="27.45" customHeight="1" x14ac:dyDescent="0.3">
      <c r="A124" s="2"/>
      <c r="B124" s="3" t="s">
        <v>25</v>
      </c>
      <c r="C124" s="4" t="s">
        <v>11</v>
      </c>
      <c r="D124" s="5" t="str">
        <f t="shared" si="10"/>
        <v/>
      </c>
      <c r="E124" s="50" t="s">
        <v>11</v>
      </c>
      <c r="F124" s="6" t="s">
        <v>11</v>
      </c>
      <c r="G124" s="6"/>
      <c r="H124" s="66" t="s">
        <v>11</v>
      </c>
      <c r="I124" s="7" t="s">
        <v>11</v>
      </c>
      <c r="J124" s="54" t="s">
        <v>11</v>
      </c>
      <c r="K124" s="73"/>
      <c r="L124" s="72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</row>
    <row r="125" spans="1:81" ht="18" customHeight="1" x14ac:dyDescent="0.3">
      <c r="A125" s="8">
        <v>39172</v>
      </c>
      <c r="B125" s="9" t="s">
        <v>339</v>
      </c>
      <c r="C125" s="10">
        <v>1.8</v>
      </c>
      <c r="D125" s="11">
        <f t="shared" si="10"/>
        <v>77.31</v>
      </c>
      <c r="E125" s="50">
        <f t="shared" ref="E125:E146" si="13">IFERROR(ROUNDUP(C125*(1-$E$5),2)*$J$5,"")</f>
        <v>77.31</v>
      </c>
      <c r="F125" s="62">
        <v>109</v>
      </c>
      <c r="G125" s="12"/>
      <c r="H125" s="65" t="s">
        <v>283</v>
      </c>
      <c r="I125" s="53">
        <v>40</v>
      </c>
      <c r="J125" s="13"/>
      <c r="K125" s="73"/>
      <c r="L125" s="72"/>
    </row>
    <row r="126" spans="1:81" ht="18" customHeight="1" x14ac:dyDescent="0.3">
      <c r="A126" s="8">
        <v>39173</v>
      </c>
      <c r="B126" s="9" t="s">
        <v>340</v>
      </c>
      <c r="C126" s="10">
        <v>1.8</v>
      </c>
      <c r="D126" s="11">
        <f t="shared" si="10"/>
        <v>77.31</v>
      </c>
      <c r="E126" s="50">
        <f t="shared" si="13"/>
        <v>77.31</v>
      </c>
      <c r="F126" s="62">
        <v>109</v>
      </c>
      <c r="G126" s="12"/>
      <c r="H126" s="65" t="s">
        <v>13</v>
      </c>
      <c r="I126" s="53">
        <v>40</v>
      </c>
      <c r="J126" s="13"/>
      <c r="K126" s="73"/>
      <c r="L126" s="72"/>
    </row>
    <row r="127" spans="1:81" ht="18" customHeight="1" x14ac:dyDescent="0.3">
      <c r="A127" s="14">
        <v>39179</v>
      </c>
      <c r="B127" s="15" t="s">
        <v>341</v>
      </c>
      <c r="C127" s="10">
        <v>2.4</v>
      </c>
      <c r="D127" s="11">
        <f t="shared" si="10"/>
        <v>103.08</v>
      </c>
      <c r="E127" s="50">
        <f t="shared" si="13"/>
        <v>103.08</v>
      </c>
      <c r="F127" s="62">
        <v>149</v>
      </c>
      <c r="G127" s="12"/>
      <c r="H127" s="65" t="s">
        <v>13</v>
      </c>
      <c r="I127" s="53">
        <v>30</v>
      </c>
      <c r="J127" s="13"/>
      <c r="K127" s="73"/>
      <c r="L127" s="72"/>
    </row>
    <row r="128" spans="1:81" ht="18" customHeight="1" x14ac:dyDescent="0.3">
      <c r="A128" s="8">
        <v>38840</v>
      </c>
      <c r="B128" s="9" t="s">
        <v>342</v>
      </c>
      <c r="C128" s="10">
        <v>2.4</v>
      </c>
      <c r="D128" s="11">
        <f t="shared" si="10"/>
        <v>103.08</v>
      </c>
      <c r="E128" s="50">
        <f t="shared" si="13"/>
        <v>103.08</v>
      </c>
      <c r="F128" s="62">
        <v>149</v>
      </c>
      <c r="G128" s="12"/>
      <c r="H128" s="65" t="s">
        <v>13</v>
      </c>
      <c r="I128" s="53">
        <v>30</v>
      </c>
      <c r="J128" s="13"/>
      <c r="K128" s="73"/>
      <c r="L128" s="72"/>
    </row>
    <row r="129" spans="1:12" ht="18" customHeight="1" x14ac:dyDescent="0.3">
      <c r="A129" s="8">
        <v>39181</v>
      </c>
      <c r="B129" s="9" t="s">
        <v>343</v>
      </c>
      <c r="C129" s="10">
        <v>2.79</v>
      </c>
      <c r="D129" s="11">
        <f t="shared" si="10"/>
        <v>119.83050000000001</v>
      </c>
      <c r="E129" s="50">
        <f t="shared" si="13"/>
        <v>119.83050000000001</v>
      </c>
      <c r="F129" s="62">
        <v>179</v>
      </c>
      <c r="G129" s="12"/>
      <c r="H129" s="65" t="s">
        <v>284</v>
      </c>
      <c r="I129" s="53">
        <v>30</v>
      </c>
      <c r="J129" s="13"/>
      <c r="K129" s="73"/>
      <c r="L129" s="72"/>
    </row>
    <row r="130" spans="1:12" ht="18" customHeight="1" x14ac:dyDescent="0.3">
      <c r="A130" s="8">
        <v>38841</v>
      </c>
      <c r="B130" s="9" t="s">
        <v>344</v>
      </c>
      <c r="C130" s="10">
        <v>2.79</v>
      </c>
      <c r="D130" s="11">
        <f t="shared" ref="D130:D146" si="14">IFERROR(C130*$J$5,"")</f>
        <v>119.83050000000001</v>
      </c>
      <c r="E130" s="50">
        <f t="shared" si="13"/>
        <v>119.83050000000001</v>
      </c>
      <c r="F130" s="62">
        <v>179</v>
      </c>
      <c r="G130" s="12"/>
      <c r="H130" s="65" t="s">
        <v>13</v>
      </c>
      <c r="I130" s="53">
        <v>30</v>
      </c>
      <c r="J130" s="13"/>
      <c r="K130" s="73"/>
      <c r="L130" s="72"/>
    </row>
    <row r="131" spans="1:12" ht="18" customHeight="1" x14ac:dyDescent="0.3">
      <c r="A131" s="8">
        <v>39197</v>
      </c>
      <c r="B131" s="9" t="s">
        <v>345</v>
      </c>
      <c r="C131" s="10">
        <v>3.58</v>
      </c>
      <c r="D131" s="11">
        <f t="shared" si="14"/>
        <v>153.76100000000002</v>
      </c>
      <c r="E131" s="50">
        <f t="shared" si="13"/>
        <v>153.76100000000002</v>
      </c>
      <c r="F131" s="62">
        <v>219</v>
      </c>
      <c r="G131" s="12"/>
      <c r="H131" s="65" t="s">
        <v>13</v>
      </c>
      <c r="I131" s="53">
        <v>20</v>
      </c>
      <c r="J131" s="13"/>
      <c r="K131" s="73"/>
      <c r="L131" s="72"/>
    </row>
    <row r="132" spans="1:12" ht="18" customHeight="1" x14ac:dyDescent="0.3">
      <c r="A132" s="8">
        <v>38839</v>
      </c>
      <c r="B132" s="9" t="s">
        <v>346</v>
      </c>
      <c r="C132" s="10">
        <v>3.58</v>
      </c>
      <c r="D132" s="11">
        <f t="shared" si="14"/>
        <v>153.76100000000002</v>
      </c>
      <c r="E132" s="50">
        <f t="shared" si="13"/>
        <v>153.76100000000002</v>
      </c>
      <c r="F132" s="62">
        <v>219</v>
      </c>
      <c r="G132" s="12"/>
      <c r="H132" s="65" t="s">
        <v>13</v>
      </c>
      <c r="I132" s="53">
        <v>20</v>
      </c>
      <c r="J132" s="13"/>
      <c r="K132" s="73"/>
      <c r="L132" s="72"/>
    </row>
    <row r="133" spans="1:12" ht="18" customHeight="1" x14ac:dyDescent="0.3">
      <c r="A133" s="8">
        <v>39192</v>
      </c>
      <c r="B133" s="9" t="s">
        <v>347</v>
      </c>
      <c r="C133" s="10">
        <v>5.3</v>
      </c>
      <c r="D133" s="11">
        <f t="shared" si="14"/>
        <v>227.63500000000002</v>
      </c>
      <c r="E133" s="50">
        <f t="shared" si="13"/>
        <v>227.63500000000002</v>
      </c>
      <c r="F133" s="62">
        <v>329</v>
      </c>
      <c r="G133" s="12"/>
      <c r="H133" s="65" t="s">
        <v>284</v>
      </c>
      <c r="I133" s="53">
        <v>20</v>
      </c>
      <c r="J133" s="13"/>
      <c r="K133" s="73"/>
      <c r="L133" s="72"/>
    </row>
    <row r="134" spans="1:12" ht="18" customHeight="1" x14ac:dyDescent="0.3">
      <c r="A134" s="8">
        <v>39191</v>
      </c>
      <c r="B134" s="9" t="s">
        <v>348</v>
      </c>
      <c r="C134" s="10">
        <v>5.3</v>
      </c>
      <c r="D134" s="11">
        <f t="shared" si="14"/>
        <v>227.63500000000002</v>
      </c>
      <c r="E134" s="50">
        <f t="shared" si="13"/>
        <v>227.63500000000002</v>
      </c>
      <c r="F134" s="62">
        <v>329</v>
      </c>
      <c r="G134" s="12"/>
      <c r="H134" s="65" t="s">
        <v>13</v>
      </c>
      <c r="I134" s="53">
        <v>20</v>
      </c>
      <c r="J134" s="13"/>
      <c r="K134" s="73"/>
      <c r="L134" s="72"/>
    </row>
    <row r="135" spans="1:12" ht="18" customHeight="1" x14ac:dyDescent="0.3">
      <c r="A135" s="8">
        <v>39169</v>
      </c>
      <c r="B135" s="9" t="s">
        <v>349</v>
      </c>
      <c r="C135" s="10">
        <v>1.37</v>
      </c>
      <c r="D135" s="11">
        <f t="shared" si="14"/>
        <v>58.841500000000011</v>
      </c>
      <c r="E135" s="50">
        <f t="shared" si="13"/>
        <v>58.841500000000011</v>
      </c>
      <c r="F135" s="62">
        <v>89</v>
      </c>
      <c r="G135" s="12"/>
      <c r="H135" s="65" t="s">
        <v>13</v>
      </c>
      <c r="I135" s="53">
        <v>60</v>
      </c>
      <c r="J135" s="13"/>
      <c r="K135" s="73"/>
      <c r="L135" s="72"/>
    </row>
    <row r="136" spans="1:12" ht="18" customHeight="1" x14ac:dyDescent="0.3">
      <c r="A136" s="8">
        <v>39168</v>
      </c>
      <c r="B136" s="9" t="s">
        <v>350</v>
      </c>
      <c r="C136" s="10">
        <v>1.37</v>
      </c>
      <c r="D136" s="11">
        <f t="shared" si="14"/>
        <v>58.841500000000011</v>
      </c>
      <c r="E136" s="50">
        <f t="shared" si="13"/>
        <v>58.841500000000011</v>
      </c>
      <c r="F136" s="62">
        <v>89</v>
      </c>
      <c r="G136" s="12"/>
      <c r="H136" s="65" t="s">
        <v>13</v>
      </c>
      <c r="I136" s="53">
        <v>60</v>
      </c>
      <c r="J136" s="13"/>
      <c r="K136" s="73"/>
      <c r="L136" s="72"/>
    </row>
    <row r="137" spans="1:12" ht="18" customHeight="1" x14ac:dyDescent="0.3">
      <c r="A137" s="8">
        <v>39170</v>
      </c>
      <c r="B137" s="9" t="s">
        <v>351</v>
      </c>
      <c r="C137" s="10">
        <v>1.85</v>
      </c>
      <c r="D137" s="11">
        <f t="shared" si="14"/>
        <v>79.45750000000001</v>
      </c>
      <c r="E137" s="50">
        <f t="shared" si="13"/>
        <v>79.45750000000001</v>
      </c>
      <c r="F137" s="62">
        <v>109</v>
      </c>
      <c r="G137" s="12"/>
      <c r="H137" s="65" t="s">
        <v>13</v>
      </c>
      <c r="I137" s="53">
        <v>100</v>
      </c>
      <c r="J137" s="13"/>
      <c r="K137" s="73"/>
      <c r="L137" s="72"/>
    </row>
    <row r="138" spans="1:12" ht="18" customHeight="1" x14ac:dyDescent="0.3">
      <c r="A138" s="8">
        <v>39171</v>
      </c>
      <c r="B138" s="9" t="s">
        <v>352</v>
      </c>
      <c r="C138" s="10">
        <v>1.85</v>
      </c>
      <c r="D138" s="11">
        <f t="shared" si="14"/>
        <v>79.45750000000001</v>
      </c>
      <c r="E138" s="50">
        <f t="shared" si="13"/>
        <v>79.45750000000001</v>
      </c>
      <c r="F138" s="62">
        <v>109</v>
      </c>
      <c r="G138" s="12"/>
      <c r="H138" s="65" t="s">
        <v>13</v>
      </c>
      <c r="I138" s="53">
        <v>100</v>
      </c>
      <c r="J138" s="13"/>
      <c r="K138" s="73"/>
      <c r="L138" s="72"/>
    </row>
    <row r="139" spans="1:12" ht="18" customHeight="1" x14ac:dyDescent="0.3">
      <c r="A139" s="8">
        <v>39178</v>
      </c>
      <c r="B139" s="9" t="s">
        <v>353</v>
      </c>
      <c r="C139" s="10">
        <v>2.21</v>
      </c>
      <c r="D139" s="11">
        <f t="shared" si="14"/>
        <v>94.919499999999999</v>
      </c>
      <c r="E139" s="50">
        <f t="shared" si="13"/>
        <v>94.919499999999999</v>
      </c>
      <c r="F139" s="62">
        <v>139</v>
      </c>
      <c r="G139" s="12"/>
      <c r="H139" s="65" t="s">
        <v>13</v>
      </c>
      <c r="I139" s="53">
        <v>30</v>
      </c>
      <c r="J139" s="13"/>
      <c r="K139" s="73"/>
      <c r="L139" s="72"/>
    </row>
    <row r="140" spans="1:12" ht="18" customHeight="1" x14ac:dyDescent="0.3">
      <c r="A140" s="14">
        <v>38836</v>
      </c>
      <c r="B140" s="15" t="s">
        <v>354</v>
      </c>
      <c r="C140" s="10">
        <v>2.21</v>
      </c>
      <c r="D140" s="11">
        <f t="shared" si="14"/>
        <v>94.919499999999999</v>
      </c>
      <c r="E140" s="50">
        <f t="shared" si="13"/>
        <v>94.919499999999999</v>
      </c>
      <c r="F140" s="62">
        <v>139</v>
      </c>
      <c r="G140" s="12"/>
      <c r="H140" s="65" t="s">
        <v>13</v>
      </c>
      <c r="I140" s="53">
        <v>30</v>
      </c>
      <c r="J140" s="13"/>
      <c r="K140" s="73"/>
      <c r="L140" s="72"/>
    </row>
    <row r="141" spans="1:12" ht="18" customHeight="1" x14ac:dyDescent="0.3">
      <c r="A141" s="8">
        <v>39180</v>
      </c>
      <c r="B141" s="9" t="s">
        <v>355</v>
      </c>
      <c r="C141" s="10">
        <v>2.4900000000000002</v>
      </c>
      <c r="D141" s="11">
        <f t="shared" si="14"/>
        <v>106.94550000000001</v>
      </c>
      <c r="E141" s="50">
        <f t="shared" si="13"/>
        <v>106.94550000000001</v>
      </c>
      <c r="F141" s="62">
        <v>159</v>
      </c>
      <c r="G141" s="12"/>
      <c r="H141" s="65" t="s">
        <v>13</v>
      </c>
      <c r="I141" s="53">
        <v>30</v>
      </c>
      <c r="J141" s="13"/>
      <c r="K141" s="73"/>
      <c r="L141" s="72"/>
    </row>
    <row r="142" spans="1:12" ht="18" customHeight="1" x14ac:dyDescent="0.3">
      <c r="A142" s="8">
        <v>38837</v>
      </c>
      <c r="B142" s="9" t="s">
        <v>356</v>
      </c>
      <c r="C142" s="10">
        <v>2.4900000000000002</v>
      </c>
      <c r="D142" s="11">
        <f t="shared" si="14"/>
        <v>106.94550000000001</v>
      </c>
      <c r="E142" s="50">
        <f t="shared" si="13"/>
        <v>106.94550000000001</v>
      </c>
      <c r="F142" s="62">
        <v>159</v>
      </c>
      <c r="G142" s="12"/>
      <c r="H142" s="65" t="s">
        <v>13</v>
      </c>
      <c r="I142" s="53">
        <v>30</v>
      </c>
      <c r="J142" s="13"/>
      <c r="K142" s="73"/>
      <c r="L142" s="72"/>
    </row>
    <row r="143" spans="1:12" ht="18" customHeight="1" x14ac:dyDescent="0.3">
      <c r="A143" s="8">
        <v>39186</v>
      </c>
      <c r="B143" s="9" t="s">
        <v>357</v>
      </c>
      <c r="C143" s="10">
        <v>3.18</v>
      </c>
      <c r="D143" s="11">
        <f t="shared" si="14"/>
        <v>136.58100000000002</v>
      </c>
      <c r="E143" s="50">
        <f t="shared" si="13"/>
        <v>136.58100000000002</v>
      </c>
      <c r="F143" s="62">
        <v>199</v>
      </c>
      <c r="G143" s="12"/>
      <c r="H143" s="65" t="s">
        <v>13</v>
      </c>
      <c r="I143" s="53">
        <v>20</v>
      </c>
      <c r="J143" s="13"/>
      <c r="K143" s="73"/>
      <c r="L143" s="72"/>
    </row>
    <row r="144" spans="1:12" ht="18" customHeight="1" x14ac:dyDescent="0.3">
      <c r="A144" s="8">
        <v>38838</v>
      </c>
      <c r="B144" s="9" t="s">
        <v>358</v>
      </c>
      <c r="C144" s="10">
        <v>3.18</v>
      </c>
      <c r="D144" s="11">
        <f t="shared" si="14"/>
        <v>136.58100000000002</v>
      </c>
      <c r="E144" s="50">
        <f t="shared" si="13"/>
        <v>136.58100000000002</v>
      </c>
      <c r="F144" s="62">
        <v>199</v>
      </c>
      <c r="G144" s="12"/>
      <c r="H144" s="65" t="s">
        <v>13</v>
      </c>
      <c r="I144" s="53">
        <v>20</v>
      </c>
      <c r="J144" s="13"/>
      <c r="K144" s="73"/>
      <c r="L144" s="72"/>
    </row>
    <row r="145" spans="1:81" ht="18" customHeight="1" x14ac:dyDescent="0.3">
      <c r="A145" s="8">
        <v>39190</v>
      </c>
      <c r="B145" s="9" t="s">
        <v>359</v>
      </c>
      <c r="C145" s="10">
        <v>5.15</v>
      </c>
      <c r="D145" s="11">
        <f t="shared" si="14"/>
        <v>221.19250000000002</v>
      </c>
      <c r="E145" s="50">
        <f t="shared" si="13"/>
        <v>221.19250000000002</v>
      </c>
      <c r="F145" s="62">
        <v>319</v>
      </c>
      <c r="G145" s="12"/>
      <c r="H145" s="65" t="s">
        <v>13</v>
      </c>
      <c r="I145" s="53">
        <v>20</v>
      </c>
      <c r="J145" s="13"/>
      <c r="K145" s="73"/>
      <c r="L145" s="72"/>
    </row>
    <row r="146" spans="1:81" ht="18" customHeight="1" x14ac:dyDescent="0.3">
      <c r="A146" s="8">
        <v>39189</v>
      </c>
      <c r="B146" s="9" t="s">
        <v>360</v>
      </c>
      <c r="C146" s="10">
        <v>5.15</v>
      </c>
      <c r="D146" s="11">
        <f t="shared" si="14"/>
        <v>221.19250000000002</v>
      </c>
      <c r="E146" s="50">
        <f t="shared" si="13"/>
        <v>221.19250000000002</v>
      </c>
      <c r="F146" s="62">
        <v>319</v>
      </c>
      <c r="G146" s="12"/>
      <c r="H146" s="65" t="s">
        <v>13</v>
      </c>
      <c r="I146" s="53">
        <v>20</v>
      </c>
      <c r="J146" s="13"/>
      <c r="K146" s="73"/>
      <c r="L146" s="72"/>
    </row>
    <row r="147" spans="1:81" s="1" customFormat="1" ht="27.45" customHeight="1" x14ac:dyDescent="0.3">
      <c r="A147" s="2"/>
      <c r="B147" s="3" t="s">
        <v>26</v>
      </c>
      <c r="C147" s="4"/>
      <c r="D147" s="5"/>
      <c r="E147" s="50"/>
      <c r="F147" s="6"/>
      <c r="G147" s="6"/>
      <c r="H147" s="66" t="s">
        <v>11</v>
      </c>
      <c r="I147" s="7"/>
      <c r="J147" s="54"/>
      <c r="K147" s="73"/>
      <c r="L147" s="72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</row>
    <row r="148" spans="1:81" s="1" customFormat="1" ht="27.45" customHeight="1" x14ac:dyDescent="0.3">
      <c r="A148" s="2"/>
      <c r="B148" s="3" t="s">
        <v>27</v>
      </c>
      <c r="C148" s="4" t="s">
        <v>11</v>
      </c>
      <c r="D148" s="5" t="str">
        <f t="shared" ref="D148:D179" si="15">IFERROR(C148*$J$5,"")</f>
        <v/>
      </c>
      <c r="E148" s="50" t="s">
        <v>11</v>
      </c>
      <c r="F148" s="6" t="s">
        <v>11</v>
      </c>
      <c r="G148" s="6"/>
      <c r="H148" s="66" t="s">
        <v>11</v>
      </c>
      <c r="I148" s="7" t="s">
        <v>11</v>
      </c>
      <c r="J148" s="54"/>
      <c r="K148" s="73"/>
      <c r="L148" s="72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</row>
    <row r="149" spans="1:81" ht="18" customHeight="1" x14ac:dyDescent="0.3">
      <c r="A149" s="8">
        <v>59355</v>
      </c>
      <c r="B149" s="9" t="s">
        <v>416</v>
      </c>
      <c r="C149" s="10">
        <v>9.44</v>
      </c>
      <c r="D149" s="11">
        <f t="shared" si="15"/>
        <v>405.44799999999998</v>
      </c>
      <c r="E149" s="50">
        <f>IFERROR(ROUNDUP(C149*(1-$E$5),2)*$J$5,"")</f>
        <v>405.44799999999998</v>
      </c>
      <c r="F149" s="62">
        <v>659</v>
      </c>
      <c r="G149" s="62"/>
      <c r="H149" s="65" t="s">
        <v>13</v>
      </c>
      <c r="I149" s="53">
        <v>10</v>
      </c>
      <c r="J149" s="63" t="s">
        <v>290</v>
      </c>
      <c r="K149" s="73"/>
      <c r="L149" s="72"/>
    </row>
    <row r="150" spans="1:81" ht="18" customHeight="1" x14ac:dyDescent="0.3">
      <c r="A150" s="8">
        <v>59354</v>
      </c>
      <c r="B150" s="9" t="s">
        <v>417</v>
      </c>
      <c r="C150" s="10">
        <v>9.44</v>
      </c>
      <c r="D150" s="11">
        <f t="shared" si="15"/>
        <v>405.44799999999998</v>
      </c>
      <c r="E150" s="50">
        <f>IFERROR(ROUNDUP(C150*(1-$E$5),2)*$J$5,"")</f>
        <v>405.44799999999998</v>
      </c>
      <c r="F150" s="62">
        <v>659</v>
      </c>
      <c r="G150" s="62"/>
      <c r="H150" s="65" t="s">
        <v>13</v>
      </c>
      <c r="I150" s="53">
        <v>10</v>
      </c>
      <c r="J150" s="63" t="s">
        <v>290</v>
      </c>
      <c r="K150" s="73"/>
      <c r="L150" s="72"/>
    </row>
    <row r="151" spans="1:81" ht="18" customHeight="1" x14ac:dyDescent="0.3">
      <c r="A151" s="8">
        <v>41074</v>
      </c>
      <c r="B151" s="9" t="s">
        <v>253</v>
      </c>
      <c r="C151" s="10">
        <v>13.5</v>
      </c>
      <c r="D151" s="11">
        <f t="shared" si="15"/>
        <v>579.82500000000005</v>
      </c>
      <c r="E151" s="50">
        <f>IFERROR(ROUNDUP(C151*(1-$E$5),2)*$J$5,"")</f>
        <v>579.82500000000005</v>
      </c>
      <c r="F151" s="12">
        <v>859</v>
      </c>
      <c r="G151" s="12">
        <v>719</v>
      </c>
      <c r="H151" s="65" t="s">
        <v>13</v>
      </c>
      <c r="I151" s="53">
        <v>10</v>
      </c>
      <c r="J151" s="13" t="s">
        <v>393</v>
      </c>
      <c r="K151" s="73"/>
      <c r="L151" s="72"/>
    </row>
    <row r="152" spans="1:81" ht="18" customHeight="1" x14ac:dyDescent="0.3">
      <c r="A152" s="8">
        <v>41073</v>
      </c>
      <c r="B152" s="9" t="s">
        <v>254</v>
      </c>
      <c r="C152" s="10">
        <v>13.5</v>
      </c>
      <c r="D152" s="11">
        <f t="shared" si="15"/>
        <v>579.82500000000005</v>
      </c>
      <c r="E152" s="50">
        <f>IFERROR(ROUNDUP(C152*(1-$E$5),2)*$J$5,"")</f>
        <v>579.82500000000005</v>
      </c>
      <c r="F152" s="12">
        <v>859</v>
      </c>
      <c r="G152" s="12">
        <v>719</v>
      </c>
      <c r="H152" s="65" t="s">
        <v>13</v>
      </c>
      <c r="I152" s="53">
        <v>10</v>
      </c>
      <c r="J152" s="13" t="s">
        <v>393</v>
      </c>
      <c r="K152" s="73"/>
      <c r="L152" s="72"/>
    </row>
    <row r="153" spans="1:81" s="1" customFormat="1" ht="27.45" customHeight="1" x14ac:dyDescent="0.3">
      <c r="A153" s="2"/>
      <c r="B153" s="3" t="s">
        <v>29</v>
      </c>
      <c r="C153" s="4" t="s">
        <v>11</v>
      </c>
      <c r="D153" s="5" t="str">
        <f t="shared" si="15"/>
        <v/>
      </c>
      <c r="E153" s="50" t="s">
        <v>11</v>
      </c>
      <c r="F153" s="6" t="s">
        <v>11</v>
      </c>
      <c r="G153" s="6"/>
      <c r="H153" s="66" t="s">
        <v>11</v>
      </c>
      <c r="I153" s="7"/>
      <c r="J153" s="54"/>
      <c r="K153" s="73"/>
      <c r="L153" s="72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</row>
    <row r="154" spans="1:81" ht="18" customHeight="1" x14ac:dyDescent="0.3">
      <c r="A154" s="8">
        <v>40954</v>
      </c>
      <c r="B154" s="9" t="s">
        <v>255</v>
      </c>
      <c r="C154" s="10">
        <v>9.3000000000000007</v>
      </c>
      <c r="D154" s="11">
        <f t="shared" si="15"/>
        <v>399.43500000000006</v>
      </c>
      <c r="E154" s="50">
        <f>IFERROR(ROUNDUP(C154*(1-$E$5),2)*$J$5,"")</f>
        <v>399.43500000000006</v>
      </c>
      <c r="F154" s="62">
        <v>769</v>
      </c>
      <c r="G154" s="12"/>
      <c r="H154" s="65" t="s">
        <v>13</v>
      </c>
      <c r="I154" s="53">
        <v>4</v>
      </c>
      <c r="J154" s="13"/>
      <c r="K154" s="73"/>
      <c r="L154" s="72"/>
    </row>
    <row r="155" spans="1:81" ht="18" customHeight="1" x14ac:dyDescent="0.3">
      <c r="A155" s="8">
        <v>40955</v>
      </c>
      <c r="B155" s="9" t="s">
        <v>30</v>
      </c>
      <c r="C155" s="10">
        <v>9.3000000000000007</v>
      </c>
      <c r="D155" s="11">
        <f t="shared" si="15"/>
        <v>399.43500000000006</v>
      </c>
      <c r="E155" s="50">
        <f>IFERROR(ROUNDUP(C155*(1-$E$5),2)*$J$5,"")</f>
        <v>399.43500000000006</v>
      </c>
      <c r="F155" s="62">
        <v>769</v>
      </c>
      <c r="G155" s="12"/>
      <c r="H155" s="65" t="s">
        <v>13</v>
      </c>
      <c r="I155" s="53">
        <v>4</v>
      </c>
      <c r="J155" s="13"/>
      <c r="K155" s="73"/>
      <c r="L155" s="72"/>
    </row>
    <row r="156" spans="1:81" s="1" customFormat="1" ht="27.45" customHeight="1" x14ac:dyDescent="0.3">
      <c r="A156" s="2"/>
      <c r="B156" s="3" t="s">
        <v>31</v>
      </c>
      <c r="C156" s="4" t="s">
        <v>11</v>
      </c>
      <c r="D156" s="5" t="str">
        <f t="shared" si="15"/>
        <v/>
      </c>
      <c r="E156" s="50" t="s">
        <v>11</v>
      </c>
      <c r="F156" s="6" t="s">
        <v>11</v>
      </c>
      <c r="G156" s="6"/>
      <c r="H156" s="66" t="s">
        <v>11</v>
      </c>
      <c r="I156" s="7"/>
      <c r="J156" s="54"/>
      <c r="K156" s="73"/>
      <c r="L156" s="72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</row>
    <row r="157" spans="1:81" ht="18" customHeight="1" x14ac:dyDescent="0.3">
      <c r="A157" s="8">
        <v>58762</v>
      </c>
      <c r="B157" s="9" t="s">
        <v>362</v>
      </c>
      <c r="C157" s="10">
        <v>8.1</v>
      </c>
      <c r="D157" s="11">
        <f t="shared" si="15"/>
        <v>347.89499999999998</v>
      </c>
      <c r="E157" s="50">
        <f t="shared" ref="E157:E165" si="16">IFERROR(ROUNDUP(C157*(1-$E$5),2)*$J$5,"")</f>
        <v>347.89499999999998</v>
      </c>
      <c r="F157" s="62">
        <v>699</v>
      </c>
      <c r="G157" s="62"/>
      <c r="H157" s="65" t="s">
        <v>13</v>
      </c>
      <c r="I157" s="53">
        <v>10</v>
      </c>
      <c r="J157" s="13"/>
      <c r="K157" s="73"/>
      <c r="L157" s="72"/>
    </row>
    <row r="158" spans="1:81" ht="18" customHeight="1" x14ac:dyDescent="0.3">
      <c r="A158" s="8">
        <v>58763</v>
      </c>
      <c r="B158" s="9" t="s">
        <v>363</v>
      </c>
      <c r="C158" s="10">
        <v>8.1</v>
      </c>
      <c r="D158" s="11">
        <f t="shared" si="15"/>
        <v>347.89499999999998</v>
      </c>
      <c r="E158" s="50">
        <f t="shared" si="16"/>
        <v>347.89499999999998</v>
      </c>
      <c r="F158" s="62">
        <v>699</v>
      </c>
      <c r="G158" s="62"/>
      <c r="H158" s="65" t="s">
        <v>13</v>
      </c>
      <c r="I158" s="53">
        <v>10</v>
      </c>
      <c r="J158" s="13"/>
      <c r="K158" s="73"/>
      <c r="L158" s="72"/>
    </row>
    <row r="159" spans="1:81" ht="18" customHeight="1" x14ac:dyDescent="0.3">
      <c r="A159" s="8">
        <v>40786</v>
      </c>
      <c r="B159" s="9" t="s">
        <v>256</v>
      </c>
      <c r="C159" s="10">
        <v>8.5</v>
      </c>
      <c r="D159" s="11">
        <f t="shared" si="15"/>
        <v>365.07500000000005</v>
      </c>
      <c r="E159" s="50">
        <f t="shared" si="16"/>
        <v>365.07500000000005</v>
      </c>
      <c r="F159" s="12">
        <v>649</v>
      </c>
      <c r="G159" s="12"/>
      <c r="H159" s="65" t="s">
        <v>13</v>
      </c>
      <c r="I159" s="53">
        <v>10</v>
      </c>
      <c r="J159" s="13"/>
      <c r="K159" s="73"/>
      <c r="L159" s="72"/>
    </row>
    <row r="160" spans="1:81" ht="18" customHeight="1" x14ac:dyDescent="0.3">
      <c r="A160" s="8">
        <v>40996</v>
      </c>
      <c r="B160" s="9" t="s">
        <v>258</v>
      </c>
      <c r="C160" s="10">
        <v>8.5</v>
      </c>
      <c r="D160" s="11">
        <f t="shared" si="15"/>
        <v>365.07500000000005</v>
      </c>
      <c r="E160" s="50">
        <f t="shared" si="16"/>
        <v>365.07500000000005</v>
      </c>
      <c r="F160" s="12">
        <v>649</v>
      </c>
      <c r="G160" s="12"/>
      <c r="H160" s="65" t="s">
        <v>13</v>
      </c>
      <c r="I160" s="53">
        <v>10</v>
      </c>
      <c r="J160" s="13"/>
      <c r="K160" s="73"/>
      <c r="L160" s="72"/>
    </row>
    <row r="161" spans="1:81" ht="18" customHeight="1" x14ac:dyDescent="0.3">
      <c r="A161" s="8">
        <v>40803</v>
      </c>
      <c r="B161" s="9" t="s">
        <v>257</v>
      </c>
      <c r="C161" s="10">
        <v>8.5</v>
      </c>
      <c r="D161" s="11">
        <f t="shared" si="15"/>
        <v>365.07500000000005</v>
      </c>
      <c r="E161" s="50">
        <f t="shared" si="16"/>
        <v>365.07500000000005</v>
      </c>
      <c r="F161" s="12">
        <v>649</v>
      </c>
      <c r="G161" s="12"/>
      <c r="H161" s="65" t="s">
        <v>13</v>
      </c>
      <c r="I161" s="53">
        <v>10</v>
      </c>
      <c r="J161" s="13"/>
      <c r="K161" s="73"/>
      <c r="L161" s="72"/>
    </row>
    <row r="162" spans="1:81" ht="18" customHeight="1" x14ac:dyDescent="0.3">
      <c r="A162" s="8">
        <v>41019</v>
      </c>
      <c r="B162" s="9" t="s">
        <v>32</v>
      </c>
      <c r="C162" s="10">
        <v>11.5</v>
      </c>
      <c r="D162" s="11">
        <f t="shared" si="15"/>
        <v>493.92500000000001</v>
      </c>
      <c r="E162" s="50">
        <f t="shared" si="16"/>
        <v>493.92500000000001</v>
      </c>
      <c r="F162" s="12">
        <v>749</v>
      </c>
      <c r="G162" s="12"/>
      <c r="H162" s="65" t="s">
        <v>13</v>
      </c>
      <c r="I162" s="53">
        <v>10</v>
      </c>
      <c r="J162" s="13"/>
      <c r="K162" s="73"/>
      <c r="L162" s="72"/>
    </row>
    <row r="163" spans="1:81" ht="18" customHeight="1" x14ac:dyDescent="0.3">
      <c r="A163" s="8">
        <v>41020</v>
      </c>
      <c r="B163" s="9" t="s">
        <v>33</v>
      </c>
      <c r="C163" s="10">
        <v>11.5</v>
      </c>
      <c r="D163" s="11">
        <f t="shared" si="15"/>
        <v>493.92500000000001</v>
      </c>
      <c r="E163" s="50">
        <f t="shared" si="16"/>
        <v>493.92500000000001</v>
      </c>
      <c r="F163" s="12">
        <v>749</v>
      </c>
      <c r="G163" s="12"/>
      <c r="H163" s="65" t="s">
        <v>13</v>
      </c>
      <c r="I163" s="53">
        <v>10</v>
      </c>
      <c r="J163" s="13"/>
      <c r="K163" s="73"/>
      <c r="L163" s="72"/>
    </row>
    <row r="164" spans="1:81" ht="18" customHeight="1" x14ac:dyDescent="0.3">
      <c r="A164" s="8">
        <v>58827</v>
      </c>
      <c r="B164" s="9" t="s">
        <v>282</v>
      </c>
      <c r="C164" s="10">
        <v>11</v>
      </c>
      <c r="D164" s="11">
        <f t="shared" si="15"/>
        <v>472.45000000000005</v>
      </c>
      <c r="E164" s="50">
        <f t="shared" si="16"/>
        <v>472.45000000000005</v>
      </c>
      <c r="F164" s="62">
        <v>799</v>
      </c>
      <c r="G164" s="62"/>
      <c r="H164" s="65" t="s">
        <v>13</v>
      </c>
      <c r="I164" s="53">
        <v>10</v>
      </c>
      <c r="J164" s="13"/>
      <c r="K164" s="73"/>
      <c r="L164" s="72"/>
    </row>
    <row r="165" spans="1:81" ht="18" customHeight="1" x14ac:dyDescent="0.3">
      <c r="A165" s="8">
        <v>40681</v>
      </c>
      <c r="B165" s="9" t="s">
        <v>364</v>
      </c>
      <c r="C165" s="10">
        <v>11</v>
      </c>
      <c r="D165" s="11">
        <f t="shared" si="15"/>
        <v>472.45000000000005</v>
      </c>
      <c r="E165" s="50">
        <f t="shared" si="16"/>
        <v>472.45000000000005</v>
      </c>
      <c r="F165" s="62">
        <v>799</v>
      </c>
      <c r="G165" s="12"/>
      <c r="H165" s="65" t="s">
        <v>13</v>
      </c>
      <c r="I165" s="53">
        <v>10</v>
      </c>
      <c r="J165" s="13"/>
      <c r="K165" s="73"/>
      <c r="L165" s="72"/>
    </row>
    <row r="166" spans="1:81" s="1" customFormat="1" ht="27.45" customHeight="1" x14ac:dyDescent="0.3">
      <c r="A166" s="2"/>
      <c r="B166" s="3" t="s">
        <v>34</v>
      </c>
      <c r="C166" s="4" t="s">
        <v>11</v>
      </c>
      <c r="D166" s="5" t="str">
        <f t="shared" si="15"/>
        <v/>
      </c>
      <c r="E166" s="50" t="s">
        <v>11</v>
      </c>
      <c r="F166" s="6" t="s">
        <v>11</v>
      </c>
      <c r="G166" s="6"/>
      <c r="H166" s="66" t="s">
        <v>11</v>
      </c>
      <c r="I166" s="7"/>
      <c r="J166" s="54" t="s">
        <v>11</v>
      </c>
      <c r="K166" s="73"/>
      <c r="L166" s="72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</row>
    <row r="167" spans="1:81" ht="18" customHeight="1" x14ac:dyDescent="0.3">
      <c r="A167" s="8">
        <v>57772</v>
      </c>
      <c r="B167" s="9" t="s">
        <v>35</v>
      </c>
      <c r="C167" s="10">
        <v>7</v>
      </c>
      <c r="D167" s="11">
        <f t="shared" si="15"/>
        <v>300.65000000000003</v>
      </c>
      <c r="E167" s="50">
        <f>IFERROR(ROUNDUP(C167*(1-$E$5),2)*$J$5,"")</f>
        <v>300.65000000000003</v>
      </c>
      <c r="F167" s="12">
        <v>469</v>
      </c>
      <c r="G167" s="12">
        <v>379</v>
      </c>
      <c r="H167" s="65" t="s">
        <v>13</v>
      </c>
      <c r="I167" s="53">
        <v>10</v>
      </c>
      <c r="J167" s="13" t="s">
        <v>393</v>
      </c>
      <c r="K167" s="73"/>
      <c r="L167" s="72"/>
    </row>
    <row r="168" spans="1:81" ht="18" customHeight="1" x14ac:dyDescent="0.3">
      <c r="A168" s="8">
        <v>57773</v>
      </c>
      <c r="B168" s="9" t="s">
        <v>36</v>
      </c>
      <c r="C168" s="10">
        <v>7</v>
      </c>
      <c r="D168" s="11">
        <f t="shared" si="15"/>
        <v>300.65000000000003</v>
      </c>
      <c r="E168" s="50">
        <f>IFERROR(ROUNDUP(C168*(1-$E$5),2)*$J$5,"")</f>
        <v>300.65000000000003</v>
      </c>
      <c r="F168" s="12">
        <v>469</v>
      </c>
      <c r="G168" s="12">
        <v>379</v>
      </c>
      <c r="H168" s="65" t="s">
        <v>13</v>
      </c>
      <c r="I168" s="53">
        <v>10</v>
      </c>
      <c r="J168" s="13" t="s">
        <v>393</v>
      </c>
      <c r="K168" s="73"/>
      <c r="L168" s="72"/>
    </row>
    <row r="169" spans="1:81" s="1" customFormat="1" ht="27.45" customHeight="1" x14ac:dyDescent="0.3">
      <c r="A169" s="2"/>
      <c r="B169" s="3" t="s">
        <v>37</v>
      </c>
      <c r="C169" s="4" t="s">
        <v>11</v>
      </c>
      <c r="D169" s="5" t="str">
        <f t="shared" si="15"/>
        <v/>
      </c>
      <c r="E169" s="50" t="s">
        <v>11</v>
      </c>
      <c r="F169" s="6" t="s">
        <v>11</v>
      </c>
      <c r="G169" s="6"/>
      <c r="H169" s="66" t="s">
        <v>11</v>
      </c>
      <c r="I169" s="7"/>
      <c r="J169" s="54" t="s">
        <v>11</v>
      </c>
      <c r="K169" s="73"/>
      <c r="L169" s="72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</row>
    <row r="170" spans="1:81" ht="18" customHeight="1" x14ac:dyDescent="0.3">
      <c r="A170" s="8">
        <v>41017</v>
      </c>
      <c r="B170" s="9" t="s">
        <v>259</v>
      </c>
      <c r="C170" s="10">
        <v>5.27</v>
      </c>
      <c r="D170" s="11">
        <f t="shared" si="15"/>
        <v>226.34649999999999</v>
      </c>
      <c r="E170" s="50">
        <f>IFERROR(ROUNDUP(C170*(1-$E$5),2)*$J$5,"")</f>
        <v>226.34649999999999</v>
      </c>
      <c r="F170" s="12">
        <v>414</v>
      </c>
      <c r="G170" s="12"/>
      <c r="H170" s="65">
        <v>3</v>
      </c>
      <c r="I170" s="53">
        <v>6</v>
      </c>
      <c r="J170" s="13"/>
      <c r="K170" s="73"/>
      <c r="L170" s="72"/>
    </row>
    <row r="171" spans="1:81" ht="18" customHeight="1" x14ac:dyDescent="0.3">
      <c r="A171" s="8">
        <v>58782</v>
      </c>
      <c r="B171" s="9" t="s">
        <v>295</v>
      </c>
      <c r="C171" s="10">
        <v>5.27</v>
      </c>
      <c r="D171" s="11">
        <f t="shared" si="15"/>
        <v>226.34649999999999</v>
      </c>
      <c r="E171" s="50">
        <f>IFERROR(ROUNDUP(C171*(1-$E$5),2)*$J$5,"")</f>
        <v>226.34649999999999</v>
      </c>
      <c r="F171" s="62">
        <v>414</v>
      </c>
      <c r="G171" s="62">
        <v>329</v>
      </c>
      <c r="H171" s="65" t="s">
        <v>13</v>
      </c>
      <c r="I171" s="53">
        <v>6</v>
      </c>
      <c r="J171" s="13"/>
      <c r="K171" s="73"/>
      <c r="L171" s="72"/>
    </row>
    <row r="172" spans="1:81" ht="18" customHeight="1" x14ac:dyDescent="0.3">
      <c r="A172" s="8">
        <v>41018</v>
      </c>
      <c r="B172" s="9" t="s">
        <v>260</v>
      </c>
      <c r="C172" s="10">
        <v>5.27</v>
      </c>
      <c r="D172" s="11">
        <f t="shared" si="15"/>
        <v>226.34649999999999</v>
      </c>
      <c r="E172" s="50">
        <f>IFERROR(ROUNDUP(C172*(1-$E$5),2)*$J$5,"")</f>
        <v>226.34649999999999</v>
      </c>
      <c r="F172" s="12">
        <v>414</v>
      </c>
      <c r="G172" s="12">
        <v>329</v>
      </c>
      <c r="H172" s="65" t="s">
        <v>13</v>
      </c>
      <c r="I172" s="53">
        <v>6</v>
      </c>
      <c r="J172" s="13"/>
      <c r="K172" s="73"/>
      <c r="L172" s="72"/>
    </row>
    <row r="173" spans="1:81" ht="18" customHeight="1" x14ac:dyDescent="0.3">
      <c r="A173" s="8">
        <v>40932</v>
      </c>
      <c r="B173" s="9" t="s">
        <v>261</v>
      </c>
      <c r="C173" s="10">
        <v>7.92</v>
      </c>
      <c r="D173" s="11">
        <f t="shared" si="15"/>
        <v>340.16400000000004</v>
      </c>
      <c r="E173" s="50">
        <f>IFERROR(ROUNDUP(C173*(1-$E$5),2)*$J$5,"")</f>
        <v>340.16400000000004</v>
      </c>
      <c r="F173" s="12">
        <v>669</v>
      </c>
      <c r="G173" s="12">
        <v>549</v>
      </c>
      <c r="H173" s="65" t="s">
        <v>13</v>
      </c>
      <c r="I173" s="53">
        <v>6</v>
      </c>
      <c r="J173" s="13" t="s">
        <v>393</v>
      </c>
      <c r="K173" s="73"/>
      <c r="L173" s="72"/>
    </row>
    <row r="174" spans="1:81" ht="18" customHeight="1" x14ac:dyDescent="0.3">
      <c r="A174" s="8">
        <v>40802</v>
      </c>
      <c r="B174" s="9" t="s">
        <v>262</v>
      </c>
      <c r="C174" s="10">
        <v>7.92</v>
      </c>
      <c r="D174" s="11">
        <f t="shared" si="15"/>
        <v>340.16400000000004</v>
      </c>
      <c r="E174" s="50">
        <f>IFERROR(ROUNDUP(C174*(1-$E$5),2)*$J$5,"")</f>
        <v>340.16400000000004</v>
      </c>
      <c r="F174" s="12">
        <v>669</v>
      </c>
      <c r="G174" s="12">
        <v>499</v>
      </c>
      <c r="H174" s="65" t="s">
        <v>13</v>
      </c>
      <c r="I174" s="53">
        <v>6</v>
      </c>
      <c r="J174" s="13"/>
      <c r="K174" s="73"/>
      <c r="L174" s="72"/>
    </row>
    <row r="175" spans="1:81" s="1" customFormat="1" ht="27.45" customHeight="1" x14ac:dyDescent="0.3">
      <c r="A175" s="2"/>
      <c r="B175" s="3" t="s">
        <v>38</v>
      </c>
      <c r="C175" s="4" t="s">
        <v>11</v>
      </c>
      <c r="D175" s="5" t="str">
        <f t="shared" si="15"/>
        <v/>
      </c>
      <c r="E175" s="50" t="s">
        <v>11</v>
      </c>
      <c r="F175" s="6" t="s">
        <v>11</v>
      </c>
      <c r="G175" s="6"/>
      <c r="H175" s="66" t="s">
        <v>11</v>
      </c>
      <c r="I175" s="7"/>
      <c r="J175" s="54" t="s">
        <v>11</v>
      </c>
      <c r="K175" s="73"/>
      <c r="L175" s="72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</row>
    <row r="176" spans="1:81" ht="18" customHeight="1" x14ac:dyDescent="0.3">
      <c r="A176" s="8">
        <v>57774</v>
      </c>
      <c r="B176" s="16" t="s">
        <v>39</v>
      </c>
      <c r="C176" s="10">
        <v>7.4</v>
      </c>
      <c r="D176" s="11">
        <f t="shared" si="15"/>
        <v>317.83000000000004</v>
      </c>
      <c r="E176" s="50">
        <f>IFERROR(ROUNDUP(C176*(1-$E$5),2)*$J$5,"")</f>
        <v>317.83000000000004</v>
      </c>
      <c r="F176" s="12">
        <v>489</v>
      </c>
      <c r="G176" s="12">
        <v>399</v>
      </c>
      <c r="H176" s="65" t="s">
        <v>13</v>
      </c>
      <c r="I176" s="53">
        <v>10</v>
      </c>
      <c r="J176" s="13" t="s">
        <v>393</v>
      </c>
      <c r="K176" s="73"/>
      <c r="L176" s="72"/>
    </row>
    <row r="177" spans="1:81" ht="18" customHeight="1" x14ac:dyDescent="0.3">
      <c r="A177" s="8">
        <v>57775</v>
      </c>
      <c r="B177" s="9" t="s">
        <v>40</v>
      </c>
      <c r="C177" s="10">
        <v>7.4</v>
      </c>
      <c r="D177" s="11">
        <f t="shared" si="15"/>
        <v>317.83000000000004</v>
      </c>
      <c r="E177" s="50">
        <f>IFERROR(ROUNDUP(C177*(1-$E$5),2)*$J$5,"")</f>
        <v>317.83000000000004</v>
      </c>
      <c r="F177" s="12">
        <v>489</v>
      </c>
      <c r="G177" s="12">
        <v>399</v>
      </c>
      <c r="H177" s="65" t="s">
        <v>13</v>
      </c>
      <c r="I177" s="53">
        <v>10</v>
      </c>
      <c r="J177" s="13" t="s">
        <v>393</v>
      </c>
      <c r="K177" s="73"/>
      <c r="L177" s="72"/>
    </row>
    <row r="178" spans="1:81" s="1" customFormat="1" ht="27.45" customHeight="1" x14ac:dyDescent="0.3">
      <c r="A178" s="2"/>
      <c r="B178" s="3" t="s">
        <v>41</v>
      </c>
      <c r="C178" s="4" t="s">
        <v>11</v>
      </c>
      <c r="D178" s="5" t="str">
        <f t="shared" si="15"/>
        <v/>
      </c>
      <c r="E178" s="50" t="s">
        <v>11</v>
      </c>
      <c r="F178" s="6" t="s">
        <v>11</v>
      </c>
      <c r="G178" s="6"/>
      <c r="H178" s="66" t="s">
        <v>11</v>
      </c>
      <c r="I178" s="7"/>
      <c r="J178" s="54" t="s">
        <v>11</v>
      </c>
      <c r="K178" s="73"/>
      <c r="L178" s="72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</row>
    <row r="179" spans="1:81" ht="18" customHeight="1" x14ac:dyDescent="0.3">
      <c r="A179" s="8">
        <v>40785</v>
      </c>
      <c r="B179" s="9" t="s">
        <v>42</v>
      </c>
      <c r="C179" s="10">
        <v>6.07</v>
      </c>
      <c r="D179" s="11">
        <f t="shared" si="15"/>
        <v>260.70650000000001</v>
      </c>
      <c r="E179" s="50">
        <f>IFERROR(ROUNDUP(C179*(1-$E$5),2)*$J$5,"")</f>
        <v>260.70650000000001</v>
      </c>
      <c r="F179" s="12">
        <v>424</v>
      </c>
      <c r="G179" s="12">
        <v>389</v>
      </c>
      <c r="H179" s="65" t="s">
        <v>13</v>
      </c>
      <c r="I179" s="53">
        <v>6</v>
      </c>
      <c r="J179" s="13" t="s">
        <v>393</v>
      </c>
      <c r="K179" s="73"/>
      <c r="L179" s="72"/>
    </row>
    <row r="180" spans="1:81" ht="18" customHeight="1" x14ac:dyDescent="0.3">
      <c r="A180" s="8">
        <v>40784</v>
      </c>
      <c r="B180" s="9" t="s">
        <v>43</v>
      </c>
      <c r="C180" s="10">
        <v>6.07</v>
      </c>
      <c r="D180" s="11">
        <f t="shared" ref="D180:D212" si="17">IFERROR(C180*$J$5,"")</f>
        <v>260.70650000000001</v>
      </c>
      <c r="E180" s="50">
        <f>IFERROR(ROUNDUP(C180*(1-$E$5),2)*$J$5,"")</f>
        <v>260.70650000000001</v>
      </c>
      <c r="F180" s="12">
        <v>424</v>
      </c>
      <c r="G180" s="12">
        <v>389</v>
      </c>
      <c r="H180" s="65" t="s">
        <v>13</v>
      </c>
      <c r="I180" s="53">
        <v>6</v>
      </c>
      <c r="J180" s="13" t="s">
        <v>393</v>
      </c>
      <c r="K180" s="73"/>
      <c r="L180" s="72"/>
    </row>
    <row r="181" spans="1:81" s="1" customFormat="1" ht="27.45" customHeight="1" x14ac:dyDescent="0.3">
      <c r="A181" s="2"/>
      <c r="B181" s="3" t="s">
        <v>44</v>
      </c>
      <c r="C181" s="4" t="s">
        <v>11</v>
      </c>
      <c r="D181" s="5" t="str">
        <f t="shared" si="17"/>
        <v/>
      </c>
      <c r="E181" s="50" t="s">
        <v>11</v>
      </c>
      <c r="F181" s="6" t="s">
        <v>11</v>
      </c>
      <c r="G181" s="6"/>
      <c r="H181" s="66" t="s">
        <v>11</v>
      </c>
      <c r="I181" s="7"/>
      <c r="J181" s="54" t="s">
        <v>11</v>
      </c>
      <c r="K181" s="73"/>
      <c r="L181" s="72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</row>
    <row r="182" spans="1:81" ht="18" customHeight="1" x14ac:dyDescent="0.3">
      <c r="A182" s="8">
        <v>40900</v>
      </c>
      <c r="B182" s="9" t="s">
        <v>263</v>
      </c>
      <c r="C182" s="10">
        <v>5.3</v>
      </c>
      <c r="D182" s="11">
        <f t="shared" si="17"/>
        <v>227.63500000000002</v>
      </c>
      <c r="E182" s="50">
        <f>IFERROR(ROUNDUP(C182*(1-$E$5),2)*$J$5,"")</f>
        <v>227.63500000000002</v>
      </c>
      <c r="F182" s="12">
        <v>329</v>
      </c>
      <c r="G182" s="12"/>
      <c r="H182" s="65" t="s">
        <v>12</v>
      </c>
      <c r="I182" s="53">
        <v>1</v>
      </c>
      <c r="J182" s="13"/>
      <c r="K182" s="73"/>
      <c r="L182" s="72"/>
    </row>
    <row r="183" spans="1:81" ht="18" customHeight="1" x14ac:dyDescent="0.3">
      <c r="A183" s="8">
        <v>59634</v>
      </c>
      <c r="B183" s="9" t="s">
        <v>513</v>
      </c>
      <c r="C183" s="10">
        <v>5.3</v>
      </c>
      <c r="D183" s="11">
        <f t="shared" ref="D183" si="18">IFERROR(C183*$J$5,"")</f>
        <v>227.63500000000002</v>
      </c>
      <c r="E183" s="50">
        <f>IFERROR(ROUNDUP(C183*(1-$E$5),2)*$J$5,"")</f>
        <v>227.63500000000002</v>
      </c>
      <c r="F183" s="62">
        <v>329</v>
      </c>
      <c r="G183" s="62"/>
      <c r="H183" s="65" t="s">
        <v>12</v>
      </c>
      <c r="I183" s="53">
        <v>1</v>
      </c>
      <c r="J183" s="74" t="s">
        <v>290</v>
      </c>
      <c r="K183" s="73"/>
      <c r="L183" s="72"/>
    </row>
    <row r="184" spans="1:81" ht="18" customHeight="1" x14ac:dyDescent="0.3">
      <c r="A184" s="8">
        <v>57005</v>
      </c>
      <c r="B184" s="33" t="s">
        <v>45</v>
      </c>
      <c r="C184" s="10">
        <v>4.37</v>
      </c>
      <c r="D184" s="11">
        <f t="shared" si="17"/>
        <v>187.69150000000002</v>
      </c>
      <c r="E184" s="50">
        <f>IFERROR(ROUNDUP(C184*(1-$E$5),2)*$J$5,"")</f>
        <v>187.69150000000002</v>
      </c>
      <c r="F184" s="62">
        <v>270</v>
      </c>
      <c r="G184" s="62"/>
      <c r="H184" s="65" t="s">
        <v>13</v>
      </c>
      <c r="I184" s="53">
        <v>1</v>
      </c>
      <c r="J184" s="13"/>
      <c r="K184" s="73"/>
      <c r="L184" s="72"/>
    </row>
    <row r="185" spans="1:81" ht="18" customHeight="1" x14ac:dyDescent="0.3">
      <c r="A185" s="8">
        <v>38958</v>
      </c>
      <c r="B185" s="33" t="s">
        <v>297</v>
      </c>
      <c r="C185" s="10">
        <v>2.74</v>
      </c>
      <c r="D185" s="11">
        <f t="shared" si="17"/>
        <v>117.68300000000002</v>
      </c>
      <c r="E185" s="50">
        <f>IFERROR(ROUNDUP(C185*(1-$E$5),2)*$J$5,"")</f>
        <v>117.68300000000002</v>
      </c>
      <c r="F185" s="12">
        <v>169</v>
      </c>
      <c r="G185" s="12"/>
      <c r="H185" s="65" t="s">
        <v>12</v>
      </c>
      <c r="I185" s="53">
        <v>1</v>
      </c>
      <c r="J185" s="13"/>
      <c r="K185" s="73"/>
      <c r="L185" s="72"/>
    </row>
    <row r="186" spans="1:81" ht="18" customHeight="1" x14ac:dyDescent="0.3">
      <c r="A186" s="8">
        <v>56782</v>
      </c>
      <c r="B186" s="9" t="s">
        <v>46</v>
      </c>
      <c r="C186" s="10">
        <v>0.66</v>
      </c>
      <c r="D186" s="11">
        <f t="shared" si="17"/>
        <v>28.347000000000005</v>
      </c>
      <c r="E186" s="50">
        <f>IFERROR(ROUNDUP(C186*(1-$E$5),2)*$J$5,"")</f>
        <v>28.347000000000005</v>
      </c>
      <c r="F186" s="12">
        <v>45</v>
      </c>
      <c r="G186" s="12"/>
      <c r="H186" s="65" t="s">
        <v>13</v>
      </c>
      <c r="I186" s="53">
        <v>1</v>
      </c>
      <c r="J186" s="13"/>
      <c r="K186" s="73"/>
      <c r="L186" s="72"/>
    </row>
    <row r="187" spans="1:81" s="1" customFormat="1" ht="27.45" customHeight="1" x14ac:dyDescent="0.3">
      <c r="A187" s="2"/>
      <c r="B187" s="3" t="s">
        <v>47</v>
      </c>
      <c r="C187" s="4" t="s">
        <v>11</v>
      </c>
      <c r="D187" s="5" t="str">
        <f t="shared" si="17"/>
        <v/>
      </c>
      <c r="E187" s="50" t="s">
        <v>11</v>
      </c>
      <c r="F187" s="6" t="s">
        <v>11</v>
      </c>
      <c r="G187" s="6"/>
      <c r="H187" s="66" t="s">
        <v>11</v>
      </c>
      <c r="I187" s="7" t="s">
        <v>11</v>
      </c>
      <c r="J187" s="54" t="s">
        <v>11</v>
      </c>
      <c r="K187" s="73"/>
      <c r="L187" s="72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</row>
    <row r="188" spans="1:81" ht="18" customHeight="1" x14ac:dyDescent="0.3">
      <c r="A188" s="61">
        <v>58755</v>
      </c>
      <c r="B188" s="9" t="s">
        <v>369</v>
      </c>
      <c r="C188" s="10">
        <v>2</v>
      </c>
      <c r="D188" s="11">
        <f t="shared" si="17"/>
        <v>85.9</v>
      </c>
      <c r="E188" s="50">
        <f t="shared" ref="E188:E193" si="19">IFERROR(ROUNDUP(C188*(1-$E$5),2)*$J$5,"")</f>
        <v>85.9</v>
      </c>
      <c r="F188" s="62">
        <v>139</v>
      </c>
      <c r="G188" s="62">
        <v>109</v>
      </c>
      <c r="H188" s="65" t="s">
        <v>284</v>
      </c>
      <c r="I188" s="53">
        <v>40</v>
      </c>
      <c r="J188" s="13" t="s">
        <v>28</v>
      </c>
      <c r="K188" s="73"/>
      <c r="L188" s="72"/>
    </row>
    <row r="189" spans="1:81" ht="18" customHeight="1" x14ac:dyDescent="0.3">
      <c r="A189" s="61">
        <v>58297</v>
      </c>
      <c r="B189" s="16" t="s">
        <v>366</v>
      </c>
      <c r="C189" s="10">
        <v>2.2999999999999998</v>
      </c>
      <c r="D189" s="11">
        <f t="shared" si="17"/>
        <v>98.784999999999997</v>
      </c>
      <c r="E189" s="50">
        <f t="shared" si="19"/>
        <v>98.784999999999997</v>
      </c>
      <c r="F189" s="62">
        <v>149</v>
      </c>
      <c r="G189" s="12">
        <v>119</v>
      </c>
      <c r="H189" s="65" t="s">
        <v>13</v>
      </c>
      <c r="I189" s="53" t="s">
        <v>11</v>
      </c>
      <c r="J189" s="13" t="s">
        <v>28</v>
      </c>
      <c r="K189" s="73"/>
      <c r="L189" s="72"/>
    </row>
    <row r="190" spans="1:81" ht="18" customHeight="1" x14ac:dyDescent="0.3">
      <c r="A190" s="61">
        <v>58299</v>
      </c>
      <c r="B190" s="16" t="s">
        <v>368</v>
      </c>
      <c r="C190" s="10">
        <v>3</v>
      </c>
      <c r="D190" s="11">
        <f t="shared" si="17"/>
        <v>128.85000000000002</v>
      </c>
      <c r="E190" s="50">
        <f t="shared" si="19"/>
        <v>128.85000000000002</v>
      </c>
      <c r="F190" s="62">
        <v>209</v>
      </c>
      <c r="G190" s="12">
        <v>159</v>
      </c>
      <c r="H190" s="65" t="s">
        <v>13</v>
      </c>
      <c r="I190" s="53" t="s">
        <v>11</v>
      </c>
      <c r="J190" s="13" t="s">
        <v>28</v>
      </c>
      <c r="K190" s="73"/>
      <c r="L190" s="72"/>
    </row>
    <row r="191" spans="1:81" ht="18" customHeight="1" x14ac:dyDescent="0.3">
      <c r="A191" s="61">
        <v>58792</v>
      </c>
      <c r="B191" s="9" t="s">
        <v>370</v>
      </c>
      <c r="C191" s="10">
        <v>1.75</v>
      </c>
      <c r="D191" s="11">
        <f t="shared" si="17"/>
        <v>75.162500000000009</v>
      </c>
      <c r="E191" s="50">
        <f t="shared" si="19"/>
        <v>75.162500000000009</v>
      </c>
      <c r="F191" s="62">
        <v>129</v>
      </c>
      <c r="G191" s="62">
        <v>99</v>
      </c>
      <c r="H191" s="65" t="s">
        <v>13</v>
      </c>
      <c r="I191" s="53">
        <v>80</v>
      </c>
      <c r="J191" s="13" t="s">
        <v>28</v>
      </c>
      <c r="K191" s="73"/>
      <c r="L191" s="72"/>
    </row>
    <row r="192" spans="1:81" ht="18" customHeight="1" x14ac:dyDescent="0.3">
      <c r="A192" s="61">
        <v>58298</v>
      </c>
      <c r="B192" s="16" t="s">
        <v>367</v>
      </c>
      <c r="C192" s="10">
        <v>2.2000000000000002</v>
      </c>
      <c r="D192" s="11">
        <f t="shared" si="17"/>
        <v>94.490000000000009</v>
      </c>
      <c r="E192" s="50">
        <f t="shared" si="19"/>
        <v>94.490000000000009</v>
      </c>
      <c r="F192" s="62">
        <v>139</v>
      </c>
      <c r="G192" s="12">
        <v>109</v>
      </c>
      <c r="H192" s="65" t="s">
        <v>13</v>
      </c>
      <c r="I192" s="53" t="s">
        <v>11</v>
      </c>
      <c r="J192" s="13" t="s">
        <v>28</v>
      </c>
      <c r="K192" s="73"/>
      <c r="L192" s="72"/>
    </row>
    <row r="193" spans="1:81" ht="18" customHeight="1" x14ac:dyDescent="0.3">
      <c r="A193" s="61">
        <v>58825</v>
      </c>
      <c r="B193" s="16" t="s">
        <v>365</v>
      </c>
      <c r="C193" s="10">
        <v>2.85</v>
      </c>
      <c r="D193" s="11">
        <f t="shared" si="17"/>
        <v>122.40750000000001</v>
      </c>
      <c r="E193" s="50">
        <f t="shared" si="19"/>
        <v>122.40750000000001</v>
      </c>
      <c r="F193" s="62">
        <v>189</v>
      </c>
      <c r="G193" s="62">
        <v>149</v>
      </c>
      <c r="H193" s="65" t="s">
        <v>13</v>
      </c>
      <c r="I193" s="53" t="s">
        <v>11</v>
      </c>
      <c r="J193" s="13" t="s">
        <v>28</v>
      </c>
      <c r="K193" s="73"/>
      <c r="L193" s="72"/>
    </row>
    <row r="194" spans="1:81" s="1" customFormat="1" ht="27.45" customHeight="1" x14ac:dyDescent="0.3">
      <c r="A194" s="2"/>
      <c r="B194" s="3" t="s">
        <v>400</v>
      </c>
      <c r="C194" s="4" t="s">
        <v>11</v>
      </c>
      <c r="D194" s="5" t="str">
        <f t="shared" si="17"/>
        <v/>
      </c>
      <c r="E194" s="50" t="s">
        <v>11</v>
      </c>
      <c r="F194" s="6" t="s">
        <v>11</v>
      </c>
      <c r="G194" s="6"/>
      <c r="H194" s="66" t="s">
        <v>11</v>
      </c>
      <c r="I194" s="7" t="s">
        <v>11</v>
      </c>
      <c r="J194" s="54" t="s">
        <v>11</v>
      </c>
      <c r="K194" s="73"/>
      <c r="L194" s="72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</row>
    <row r="195" spans="1:81" ht="18" customHeight="1" x14ac:dyDescent="0.3">
      <c r="A195" s="61">
        <v>59211</v>
      </c>
      <c r="B195" s="9" t="s">
        <v>403</v>
      </c>
      <c r="C195" s="10">
        <v>3.95</v>
      </c>
      <c r="D195" s="11">
        <f t="shared" si="17"/>
        <v>169.65250000000003</v>
      </c>
      <c r="E195" s="50">
        <f t="shared" ref="E195:E200" si="20">IFERROR(ROUNDUP(C195*(1-$E$5),2)*$J$5,"")</f>
        <v>169.65250000000003</v>
      </c>
      <c r="F195" s="62">
        <v>249</v>
      </c>
      <c r="G195" s="62"/>
      <c r="H195" s="65" t="s">
        <v>13</v>
      </c>
      <c r="I195" s="53"/>
      <c r="J195" s="13"/>
      <c r="K195" s="73"/>
      <c r="L195" s="72"/>
    </row>
    <row r="196" spans="1:81" ht="18" customHeight="1" x14ac:dyDescent="0.3">
      <c r="A196" s="61">
        <v>59212</v>
      </c>
      <c r="B196" s="16" t="s">
        <v>401</v>
      </c>
      <c r="C196" s="10">
        <v>4.1500000000000004</v>
      </c>
      <c r="D196" s="11">
        <f t="shared" si="17"/>
        <v>178.24250000000004</v>
      </c>
      <c r="E196" s="50">
        <f t="shared" si="20"/>
        <v>178.24250000000004</v>
      </c>
      <c r="F196" s="62">
        <v>279</v>
      </c>
      <c r="G196" s="62"/>
      <c r="H196" s="65" t="s">
        <v>299</v>
      </c>
      <c r="I196" s="53"/>
      <c r="J196" s="13"/>
      <c r="K196" s="73"/>
      <c r="L196" s="72"/>
    </row>
    <row r="197" spans="1:81" ht="18" customHeight="1" x14ac:dyDescent="0.3">
      <c r="A197" s="61">
        <v>59213</v>
      </c>
      <c r="B197" s="16" t="s">
        <v>402</v>
      </c>
      <c r="C197" s="10">
        <v>5.15</v>
      </c>
      <c r="D197" s="11">
        <f t="shared" si="17"/>
        <v>221.19250000000002</v>
      </c>
      <c r="E197" s="50">
        <f t="shared" si="20"/>
        <v>221.19250000000002</v>
      </c>
      <c r="F197" s="62">
        <v>359</v>
      </c>
      <c r="G197" s="62"/>
      <c r="H197" s="65" t="s">
        <v>299</v>
      </c>
      <c r="I197" s="53"/>
      <c r="J197" s="13"/>
      <c r="K197" s="73"/>
      <c r="L197" s="72"/>
    </row>
    <row r="198" spans="1:81" ht="18" customHeight="1" x14ac:dyDescent="0.3">
      <c r="A198" s="61">
        <v>59214</v>
      </c>
      <c r="B198" s="9" t="s">
        <v>406</v>
      </c>
      <c r="C198" s="10">
        <v>3.7</v>
      </c>
      <c r="D198" s="11">
        <f t="shared" si="17"/>
        <v>158.91500000000002</v>
      </c>
      <c r="E198" s="50">
        <f t="shared" si="20"/>
        <v>158.91500000000002</v>
      </c>
      <c r="F198" s="62">
        <v>239</v>
      </c>
      <c r="G198" s="62"/>
      <c r="H198" s="65" t="s">
        <v>13</v>
      </c>
      <c r="I198" s="53"/>
      <c r="J198" s="13"/>
      <c r="K198" s="73"/>
      <c r="L198" s="72"/>
    </row>
    <row r="199" spans="1:81" ht="18" customHeight="1" x14ac:dyDescent="0.3">
      <c r="A199" s="61">
        <v>59215</v>
      </c>
      <c r="B199" s="16" t="s">
        <v>404</v>
      </c>
      <c r="C199" s="10">
        <v>3.9</v>
      </c>
      <c r="D199" s="11">
        <f t="shared" si="17"/>
        <v>167.505</v>
      </c>
      <c r="E199" s="50">
        <f t="shared" si="20"/>
        <v>167.505</v>
      </c>
      <c r="F199" s="62">
        <v>269</v>
      </c>
      <c r="G199" s="62"/>
      <c r="H199" s="65" t="s">
        <v>13</v>
      </c>
      <c r="I199" s="53"/>
      <c r="J199" s="13"/>
      <c r="K199" s="73"/>
      <c r="L199" s="72"/>
    </row>
    <row r="200" spans="1:81" ht="18" customHeight="1" x14ac:dyDescent="0.3">
      <c r="A200" s="61">
        <v>59216</v>
      </c>
      <c r="B200" s="16" t="s">
        <v>405</v>
      </c>
      <c r="C200" s="10">
        <v>4.95</v>
      </c>
      <c r="D200" s="11">
        <f t="shared" si="17"/>
        <v>212.60250000000002</v>
      </c>
      <c r="E200" s="50">
        <f t="shared" si="20"/>
        <v>212.60250000000002</v>
      </c>
      <c r="F200" s="62">
        <v>339</v>
      </c>
      <c r="G200" s="62"/>
      <c r="H200" s="65" t="s">
        <v>13</v>
      </c>
      <c r="I200" s="53"/>
      <c r="J200" s="13"/>
      <c r="K200" s="73"/>
      <c r="L200" s="72"/>
    </row>
    <row r="201" spans="1:81" s="1" customFormat="1" ht="27.45" customHeight="1" x14ac:dyDescent="0.3">
      <c r="A201" s="2"/>
      <c r="B201" s="3" t="s">
        <v>48</v>
      </c>
      <c r="C201" s="4" t="s">
        <v>11</v>
      </c>
      <c r="D201" s="5" t="str">
        <f t="shared" si="17"/>
        <v/>
      </c>
      <c r="E201" s="50" t="s">
        <v>11</v>
      </c>
      <c r="F201" s="6" t="s">
        <v>11</v>
      </c>
      <c r="G201" s="6"/>
      <c r="H201" s="66" t="s">
        <v>11</v>
      </c>
      <c r="I201" s="7" t="s">
        <v>11</v>
      </c>
      <c r="J201" s="54"/>
      <c r="K201" s="73"/>
      <c r="L201" s="72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</row>
    <row r="202" spans="1:81" ht="18" customHeight="1" x14ac:dyDescent="0.3">
      <c r="A202" s="8">
        <v>56897</v>
      </c>
      <c r="B202" s="9" t="s">
        <v>49</v>
      </c>
      <c r="C202" s="10">
        <v>2.2200000000000002</v>
      </c>
      <c r="D202" s="11">
        <f t="shared" si="17"/>
        <v>95.349000000000018</v>
      </c>
      <c r="E202" s="50">
        <f t="shared" ref="E202:E215" si="21">IFERROR(ROUNDUP(C202*(1-$E$5),2)*$J$5,"")</f>
        <v>95.349000000000018</v>
      </c>
      <c r="F202" s="62">
        <v>159</v>
      </c>
      <c r="G202" s="12">
        <v>129</v>
      </c>
      <c r="H202" s="65" t="s">
        <v>13</v>
      </c>
      <c r="I202" s="53">
        <v>30</v>
      </c>
      <c r="J202" s="13" t="s">
        <v>28</v>
      </c>
      <c r="K202" s="73"/>
      <c r="L202" s="72"/>
    </row>
    <row r="203" spans="1:81" ht="18" customHeight="1" x14ac:dyDescent="0.3">
      <c r="A203" s="8">
        <v>56899</v>
      </c>
      <c r="B203" s="9" t="s">
        <v>50</v>
      </c>
      <c r="C203" s="10">
        <v>2.89</v>
      </c>
      <c r="D203" s="11">
        <f t="shared" si="17"/>
        <v>124.12550000000002</v>
      </c>
      <c r="E203" s="50">
        <f t="shared" si="21"/>
        <v>124.12550000000002</v>
      </c>
      <c r="F203" s="62">
        <v>189</v>
      </c>
      <c r="G203" s="12">
        <v>159</v>
      </c>
      <c r="H203" s="65" t="s">
        <v>13</v>
      </c>
      <c r="I203" s="53">
        <v>30</v>
      </c>
      <c r="J203" s="13" t="s">
        <v>28</v>
      </c>
      <c r="K203" s="73"/>
      <c r="L203" s="72"/>
    </row>
    <row r="204" spans="1:81" ht="18" customHeight="1" x14ac:dyDescent="0.3">
      <c r="A204" s="8">
        <v>56898</v>
      </c>
      <c r="B204" s="9" t="s">
        <v>51</v>
      </c>
      <c r="C204" s="10">
        <v>2.99</v>
      </c>
      <c r="D204" s="11">
        <f t="shared" si="17"/>
        <v>128.4205</v>
      </c>
      <c r="E204" s="50">
        <f t="shared" si="21"/>
        <v>128.4205</v>
      </c>
      <c r="F204" s="62">
        <v>219</v>
      </c>
      <c r="G204" s="12">
        <v>169</v>
      </c>
      <c r="H204" s="65" t="s">
        <v>13</v>
      </c>
      <c r="I204" s="53">
        <v>30</v>
      </c>
      <c r="J204" s="13" t="s">
        <v>28</v>
      </c>
      <c r="K204" s="73"/>
      <c r="L204" s="72"/>
    </row>
    <row r="205" spans="1:81" ht="18" customHeight="1" x14ac:dyDescent="0.3">
      <c r="A205" s="8">
        <v>56900</v>
      </c>
      <c r="B205" s="9" t="s">
        <v>52</v>
      </c>
      <c r="C205" s="10">
        <v>3.55</v>
      </c>
      <c r="D205" s="11">
        <f t="shared" si="17"/>
        <v>152.4725</v>
      </c>
      <c r="E205" s="50">
        <f t="shared" si="21"/>
        <v>152.4725</v>
      </c>
      <c r="F205" s="62">
        <v>269</v>
      </c>
      <c r="G205" s="12">
        <v>199</v>
      </c>
      <c r="H205" s="65" t="s">
        <v>13</v>
      </c>
      <c r="I205" s="53">
        <v>30</v>
      </c>
      <c r="J205" s="13" t="s">
        <v>28</v>
      </c>
      <c r="K205" s="73"/>
      <c r="L205" s="72"/>
    </row>
    <row r="206" spans="1:81" ht="18" customHeight="1" x14ac:dyDescent="0.3">
      <c r="A206" s="8">
        <v>40811</v>
      </c>
      <c r="B206" s="9" t="s">
        <v>264</v>
      </c>
      <c r="C206" s="10">
        <v>3</v>
      </c>
      <c r="D206" s="11">
        <f t="shared" si="17"/>
        <v>128.85000000000002</v>
      </c>
      <c r="E206" s="50">
        <f t="shared" si="21"/>
        <v>128.85000000000002</v>
      </c>
      <c r="F206" s="62">
        <v>189</v>
      </c>
      <c r="G206" s="12"/>
      <c r="H206" s="65" t="s">
        <v>284</v>
      </c>
      <c r="I206" s="53">
        <v>30</v>
      </c>
      <c r="J206" s="13"/>
      <c r="K206" s="73"/>
      <c r="L206" s="72"/>
    </row>
    <row r="207" spans="1:81" ht="18" customHeight="1" x14ac:dyDescent="0.3">
      <c r="A207" s="8">
        <v>40812</v>
      </c>
      <c r="B207" s="9" t="s">
        <v>265</v>
      </c>
      <c r="C207" s="10">
        <v>4.0999999999999996</v>
      </c>
      <c r="D207" s="11">
        <f t="shared" si="17"/>
        <v>176.095</v>
      </c>
      <c r="E207" s="50">
        <f t="shared" si="21"/>
        <v>176.095</v>
      </c>
      <c r="F207" s="62">
        <v>259</v>
      </c>
      <c r="G207" s="12"/>
      <c r="H207" s="65" t="s">
        <v>13</v>
      </c>
      <c r="I207" s="53">
        <v>20</v>
      </c>
      <c r="J207" s="13"/>
      <c r="K207" s="73"/>
      <c r="L207" s="72"/>
    </row>
    <row r="208" spans="1:81" ht="18" customHeight="1" x14ac:dyDescent="0.3">
      <c r="A208" s="8">
        <v>57171</v>
      </c>
      <c r="B208" s="9" t="s">
        <v>53</v>
      </c>
      <c r="C208" s="10">
        <v>3.44</v>
      </c>
      <c r="D208" s="11">
        <f t="shared" si="17"/>
        <v>147.74800000000002</v>
      </c>
      <c r="E208" s="50">
        <f t="shared" si="21"/>
        <v>147.74800000000002</v>
      </c>
      <c r="F208" s="62">
        <v>219</v>
      </c>
      <c r="G208" s="12"/>
      <c r="H208" s="65" t="s">
        <v>284</v>
      </c>
      <c r="I208" s="53">
        <v>40</v>
      </c>
      <c r="J208" s="13"/>
      <c r="K208" s="73"/>
      <c r="L208" s="72"/>
    </row>
    <row r="209" spans="1:81" ht="18" customHeight="1" x14ac:dyDescent="0.3">
      <c r="A209" s="8">
        <v>57174</v>
      </c>
      <c r="B209" s="9" t="s">
        <v>54</v>
      </c>
      <c r="C209" s="10">
        <v>4.45</v>
      </c>
      <c r="D209" s="11">
        <f t="shared" si="17"/>
        <v>191.12750000000003</v>
      </c>
      <c r="E209" s="50">
        <f t="shared" si="21"/>
        <v>191.12750000000003</v>
      </c>
      <c r="F209" s="62">
        <v>282</v>
      </c>
      <c r="G209" s="12">
        <v>239</v>
      </c>
      <c r="H209" s="65" t="s">
        <v>13</v>
      </c>
      <c r="I209" s="53">
        <v>40</v>
      </c>
      <c r="J209" s="13" t="s">
        <v>28</v>
      </c>
      <c r="K209" s="73"/>
      <c r="L209" s="72"/>
    </row>
    <row r="210" spans="1:81" ht="18" customHeight="1" x14ac:dyDescent="0.3">
      <c r="A210" s="8">
        <v>40926</v>
      </c>
      <c r="B210" s="9" t="s">
        <v>55</v>
      </c>
      <c r="C210" s="10">
        <v>5.68</v>
      </c>
      <c r="D210" s="11">
        <f t="shared" si="17"/>
        <v>243.95600000000002</v>
      </c>
      <c r="E210" s="50">
        <f t="shared" si="21"/>
        <v>243.95600000000002</v>
      </c>
      <c r="F210" s="62">
        <v>359</v>
      </c>
      <c r="G210" s="12"/>
      <c r="H210" s="65" t="s">
        <v>13</v>
      </c>
      <c r="I210" s="53">
        <v>40</v>
      </c>
      <c r="J210" s="13"/>
      <c r="K210" s="73"/>
      <c r="L210" s="72"/>
    </row>
    <row r="211" spans="1:81" ht="18" customHeight="1" x14ac:dyDescent="0.3">
      <c r="A211" s="8">
        <v>40950</v>
      </c>
      <c r="B211" s="9" t="s">
        <v>56</v>
      </c>
      <c r="C211" s="10">
        <v>5.69</v>
      </c>
      <c r="D211" s="11">
        <f t="shared" si="17"/>
        <v>244.38550000000004</v>
      </c>
      <c r="E211" s="50">
        <f t="shared" si="21"/>
        <v>244.38550000000004</v>
      </c>
      <c r="F211" s="62">
        <v>359</v>
      </c>
      <c r="G211" s="12"/>
      <c r="H211" s="65" t="s">
        <v>13</v>
      </c>
      <c r="I211" s="53">
        <v>40</v>
      </c>
      <c r="J211" s="13"/>
      <c r="K211" s="73"/>
      <c r="L211" s="72"/>
    </row>
    <row r="212" spans="1:81" ht="18" customHeight="1" x14ac:dyDescent="0.3">
      <c r="A212" s="8">
        <v>57172</v>
      </c>
      <c r="B212" s="9" t="s">
        <v>57</v>
      </c>
      <c r="C212" s="10">
        <v>3.44</v>
      </c>
      <c r="D212" s="11">
        <f t="shared" si="17"/>
        <v>147.74800000000002</v>
      </c>
      <c r="E212" s="50">
        <f t="shared" si="21"/>
        <v>147.74800000000002</v>
      </c>
      <c r="F212" s="62">
        <v>219</v>
      </c>
      <c r="G212" s="12"/>
      <c r="H212" s="65" t="s">
        <v>13</v>
      </c>
      <c r="I212" s="53">
        <v>40</v>
      </c>
      <c r="J212" s="13"/>
      <c r="K212" s="73"/>
      <c r="L212" s="72"/>
    </row>
    <row r="213" spans="1:81" ht="18" customHeight="1" x14ac:dyDescent="0.3">
      <c r="A213" s="8">
        <v>57173</v>
      </c>
      <c r="B213" s="9" t="s">
        <v>58</v>
      </c>
      <c r="C213" s="10">
        <v>4.45</v>
      </c>
      <c r="D213" s="11">
        <f t="shared" ref="D213:D220" si="22">IFERROR(C213*$J$5,"")</f>
        <v>191.12750000000003</v>
      </c>
      <c r="E213" s="50">
        <f t="shared" si="21"/>
        <v>191.12750000000003</v>
      </c>
      <c r="F213" s="62">
        <v>282</v>
      </c>
      <c r="G213" s="12">
        <v>239</v>
      </c>
      <c r="H213" s="65" t="s">
        <v>13</v>
      </c>
      <c r="I213" s="53">
        <v>40</v>
      </c>
      <c r="J213" s="13" t="s">
        <v>28</v>
      </c>
      <c r="K213" s="73"/>
      <c r="L213" s="72"/>
    </row>
    <row r="214" spans="1:81" ht="18" customHeight="1" x14ac:dyDescent="0.3">
      <c r="A214" s="8">
        <v>40927</v>
      </c>
      <c r="B214" s="9" t="s">
        <v>59</v>
      </c>
      <c r="C214" s="10">
        <v>5.68</v>
      </c>
      <c r="D214" s="11">
        <f t="shared" si="22"/>
        <v>243.95600000000002</v>
      </c>
      <c r="E214" s="50">
        <f t="shared" si="21"/>
        <v>243.95600000000002</v>
      </c>
      <c r="F214" s="62">
        <v>359</v>
      </c>
      <c r="G214" s="12"/>
      <c r="H214" s="65" t="s">
        <v>13</v>
      </c>
      <c r="I214" s="53">
        <v>40</v>
      </c>
      <c r="J214" s="13"/>
      <c r="K214" s="73"/>
      <c r="L214" s="72"/>
    </row>
    <row r="215" spans="1:81" ht="18" customHeight="1" x14ac:dyDescent="0.3">
      <c r="A215" s="8">
        <v>40951</v>
      </c>
      <c r="B215" s="9" t="s">
        <v>60</v>
      </c>
      <c r="C215" s="10">
        <v>5.69</v>
      </c>
      <c r="D215" s="11">
        <f t="shared" si="22"/>
        <v>244.38550000000004</v>
      </c>
      <c r="E215" s="50">
        <f t="shared" si="21"/>
        <v>244.38550000000004</v>
      </c>
      <c r="F215" s="62">
        <v>359</v>
      </c>
      <c r="G215" s="12"/>
      <c r="H215" s="65" t="s">
        <v>13</v>
      </c>
      <c r="I215" s="53">
        <v>40</v>
      </c>
      <c r="J215" s="13"/>
      <c r="K215" s="73"/>
      <c r="L215" s="72"/>
    </row>
    <row r="216" spans="1:81" s="1" customFormat="1" ht="27.45" customHeight="1" x14ac:dyDescent="0.3">
      <c r="A216" s="2"/>
      <c r="B216" s="3" t="s">
        <v>61</v>
      </c>
      <c r="C216" s="4" t="s">
        <v>11</v>
      </c>
      <c r="D216" s="5" t="str">
        <f t="shared" si="22"/>
        <v/>
      </c>
      <c r="E216" s="50" t="s">
        <v>11</v>
      </c>
      <c r="F216" s="6" t="s">
        <v>11</v>
      </c>
      <c r="G216" s="6"/>
      <c r="H216" s="66" t="s">
        <v>11</v>
      </c>
      <c r="I216" s="7"/>
      <c r="J216" s="54" t="s">
        <v>11</v>
      </c>
      <c r="K216" s="73"/>
      <c r="L216" s="72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57"/>
      <c r="CB216" s="57"/>
      <c r="CC216" s="57"/>
    </row>
    <row r="217" spans="1:81" ht="18.45" customHeight="1" x14ac:dyDescent="0.3">
      <c r="A217" s="20">
        <v>56780</v>
      </c>
      <c r="B217" s="21" t="s">
        <v>273</v>
      </c>
      <c r="C217" s="10">
        <v>12.36</v>
      </c>
      <c r="D217" s="11">
        <f t="shared" si="22"/>
        <v>530.86199999999997</v>
      </c>
      <c r="E217" s="50">
        <f>IFERROR(ROUNDUP(C217*(1-$E$5),2)*$J$5,"")</f>
        <v>530.86199999999997</v>
      </c>
      <c r="F217" s="12">
        <v>799</v>
      </c>
      <c r="G217" s="12">
        <v>669</v>
      </c>
      <c r="H217" s="65" t="s">
        <v>13</v>
      </c>
      <c r="I217" s="53">
        <v>1</v>
      </c>
      <c r="J217" s="13" t="s">
        <v>28</v>
      </c>
      <c r="K217" s="73"/>
      <c r="L217" s="72"/>
    </row>
    <row r="218" spans="1:81" ht="18.45" customHeight="1" x14ac:dyDescent="0.3">
      <c r="A218" s="20">
        <v>56781</v>
      </c>
      <c r="B218" s="21" t="s">
        <v>274</v>
      </c>
      <c r="C218" s="10">
        <v>12.36</v>
      </c>
      <c r="D218" s="11">
        <f t="shared" si="22"/>
        <v>530.86199999999997</v>
      </c>
      <c r="E218" s="50">
        <f>IFERROR(ROUNDUP(C218*(1-$E$5),2)*$J$5,"")</f>
        <v>530.86199999999997</v>
      </c>
      <c r="F218" s="12">
        <v>799</v>
      </c>
      <c r="G218" s="12">
        <v>669</v>
      </c>
      <c r="H218" s="65" t="s">
        <v>13</v>
      </c>
      <c r="I218" s="53">
        <v>1</v>
      </c>
      <c r="J218" s="13" t="s">
        <v>28</v>
      </c>
      <c r="K218" s="73"/>
      <c r="L218" s="72"/>
    </row>
    <row r="219" spans="1:81" ht="18.45" customHeight="1" x14ac:dyDescent="0.3">
      <c r="A219" s="20">
        <v>58789</v>
      </c>
      <c r="B219" s="21" t="s">
        <v>296</v>
      </c>
      <c r="C219" s="10">
        <v>12.36</v>
      </c>
      <c r="D219" s="11">
        <f t="shared" si="22"/>
        <v>530.86199999999997</v>
      </c>
      <c r="E219" s="50">
        <f>IFERROR(ROUNDUP(C219*(1-$E$5),2)*$J$5,"")</f>
        <v>530.86199999999997</v>
      </c>
      <c r="F219" s="62">
        <v>799</v>
      </c>
      <c r="G219" s="62">
        <v>669</v>
      </c>
      <c r="H219" s="65" t="s">
        <v>13</v>
      </c>
      <c r="I219" s="53">
        <v>1</v>
      </c>
      <c r="J219" s="13" t="s">
        <v>28</v>
      </c>
      <c r="K219" s="73"/>
      <c r="L219" s="72"/>
    </row>
    <row r="220" spans="1:81" ht="18.45" customHeight="1" x14ac:dyDescent="0.3">
      <c r="A220" s="20">
        <v>57068</v>
      </c>
      <c r="B220" s="21" t="s">
        <v>275</v>
      </c>
      <c r="C220" s="10">
        <v>19</v>
      </c>
      <c r="D220" s="11">
        <f t="shared" si="22"/>
        <v>816.05000000000007</v>
      </c>
      <c r="E220" s="50">
        <f>IFERROR(ROUNDUP(C220*(1-$E$5),2)*$J$5,"")</f>
        <v>816.05000000000007</v>
      </c>
      <c r="F220" s="62">
        <v>1299</v>
      </c>
      <c r="G220" s="12">
        <v>999</v>
      </c>
      <c r="H220" s="65" t="s">
        <v>13</v>
      </c>
      <c r="I220" s="53">
        <v>1</v>
      </c>
      <c r="J220" s="13" t="s">
        <v>28</v>
      </c>
      <c r="K220" s="73"/>
      <c r="L220" s="72"/>
    </row>
    <row r="221" spans="1:81" s="1" customFormat="1" ht="27.45" customHeight="1" x14ac:dyDescent="0.3">
      <c r="A221" s="2"/>
      <c r="B221" s="3" t="s">
        <v>291</v>
      </c>
      <c r="C221" s="4"/>
      <c r="D221" s="5"/>
      <c r="E221" s="50"/>
      <c r="F221" s="6"/>
      <c r="G221" s="6"/>
      <c r="H221" s="66" t="s">
        <v>11</v>
      </c>
      <c r="I221" s="7" t="s">
        <v>11</v>
      </c>
      <c r="J221" s="54"/>
      <c r="K221" s="73"/>
      <c r="L221" s="72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57"/>
      <c r="CB221" s="57"/>
      <c r="CC221" s="57"/>
    </row>
    <row r="222" spans="1:81" s="24" customFormat="1" ht="18" customHeight="1" x14ac:dyDescent="0.3">
      <c r="A222" s="23">
        <v>58765</v>
      </c>
      <c r="B222" s="15" t="s">
        <v>287</v>
      </c>
      <c r="C222" s="10">
        <v>1.19</v>
      </c>
      <c r="D222" s="11">
        <f>IFERROR(C222*$J$5,"")</f>
        <v>51.110500000000002</v>
      </c>
      <c r="E222" s="50">
        <f>IFERROR(ROUNDUP(C222*(1-$E$5),2)*$J$5,"")</f>
        <v>51.110500000000002</v>
      </c>
      <c r="F222" s="62">
        <v>79</v>
      </c>
      <c r="G222" s="62"/>
      <c r="H222" s="65" t="s">
        <v>13</v>
      </c>
      <c r="I222" s="53"/>
      <c r="J222" s="64"/>
      <c r="K222" s="73"/>
      <c r="L222" s="72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</row>
    <row r="223" spans="1:81" ht="18" customHeight="1" x14ac:dyDescent="0.3">
      <c r="A223" s="20">
        <v>58766</v>
      </c>
      <c r="B223" s="9" t="s">
        <v>288</v>
      </c>
      <c r="C223" s="10">
        <v>1.45</v>
      </c>
      <c r="D223" s="11">
        <f>IFERROR(C223*$J$5,"")</f>
        <v>62.277500000000003</v>
      </c>
      <c r="E223" s="50">
        <f>IFERROR(ROUNDUP(C223*(1-$E$5),2)*$J$5,"")</f>
        <v>62.277500000000003</v>
      </c>
      <c r="F223" s="62">
        <v>99</v>
      </c>
      <c r="G223" s="62"/>
      <c r="H223" s="65" t="s">
        <v>13</v>
      </c>
      <c r="I223" s="53"/>
      <c r="J223" s="64"/>
      <c r="K223" s="73"/>
      <c r="L223" s="72"/>
    </row>
    <row r="224" spans="1:81" ht="18" customHeight="1" x14ac:dyDescent="0.3">
      <c r="A224" s="20">
        <v>58767</v>
      </c>
      <c r="B224" s="9" t="s">
        <v>289</v>
      </c>
      <c r="C224" s="10">
        <v>1.65</v>
      </c>
      <c r="D224" s="11">
        <f>IFERROR(C224*$J$5,"")</f>
        <v>70.867500000000007</v>
      </c>
      <c r="E224" s="50">
        <f>IFERROR(ROUNDUP(C224*(1-$E$5),2)*$J$5,"")</f>
        <v>70.867500000000007</v>
      </c>
      <c r="F224" s="62">
        <v>109</v>
      </c>
      <c r="G224" s="62"/>
      <c r="H224" s="65" t="s">
        <v>12</v>
      </c>
      <c r="I224" s="53"/>
      <c r="J224" s="64"/>
      <c r="K224" s="73"/>
      <c r="L224" s="72"/>
    </row>
    <row r="225" spans="1:81" s="1" customFormat="1" ht="27.45" customHeight="1" x14ac:dyDescent="0.3">
      <c r="A225" s="2"/>
      <c r="B225" s="3" t="s">
        <v>62</v>
      </c>
      <c r="C225" s="4"/>
      <c r="D225" s="5"/>
      <c r="E225" s="50"/>
      <c r="F225" s="6"/>
      <c r="G225" s="6"/>
      <c r="H225" s="66" t="s">
        <v>11</v>
      </c>
      <c r="I225" s="7" t="s">
        <v>11</v>
      </c>
      <c r="J225" s="54"/>
      <c r="K225" s="73"/>
      <c r="L225" s="72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</row>
    <row r="226" spans="1:81" s="24" customFormat="1" ht="18" customHeight="1" x14ac:dyDescent="0.3">
      <c r="A226" s="23">
        <v>39732</v>
      </c>
      <c r="B226" s="15" t="s">
        <v>63</v>
      </c>
      <c r="C226" s="10">
        <v>4</v>
      </c>
      <c r="D226" s="11">
        <f t="shared" ref="D226:D255" si="23">IFERROR(C226*$J$5,"")</f>
        <v>171.8</v>
      </c>
      <c r="E226" s="50">
        <f t="shared" ref="E226:E236" si="24">IFERROR(ROUNDUP(C226*(1-$E$5),2)*$J$5,"")</f>
        <v>171.8</v>
      </c>
      <c r="F226" s="62">
        <v>297</v>
      </c>
      <c r="G226" s="12"/>
      <c r="H226" s="65" t="s">
        <v>13</v>
      </c>
      <c r="I226" s="53">
        <v>20</v>
      </c>
      <c r="J226" s="13" t="s">
        <v>393</v>
      </c>
      <c r="K226" s="73"/>
      <c r="L226" s="72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  <c r="BR226" s="56"/>
      <c r="BS226" s="56"/>
      <c r="BT226" s="56"/>
      <c r="BU226" s="56"/>
      <c r="BV226" s="56"/>
      <c r="BW226" s="56"/>
      <c r="BX226" s="56"/>
      <c r="BY226" s="56"/>
      <c r="BZ226" s="56"/>
      <c r="CA226" s="56"/>
      <c r="CB226" s="56"/>
      <c r="CC226" s="56"/>
    </row>
    <row r="227" spans="1:81" ht="18" customHeight="1" x14ac:dyDescent="0.3">
      <c r="A227" s="20">
        <v>39733</v>
      </c>
      <c r="B227" s="9" t="s">
        <v>64</v>
      </c>
      <c r="C227" s="10">
        <v>4.8499999999999996</v>
      </c>
      <c r="D227" s="11">
        <f t="shared" si="23"/>
        <v>208.3075</v>
      </c>
      <c r="E227" s="50">
        <f t="shared" si="24"/>
        <v>208.3075</v>
      </c>
      <c r="F227" s="62">
        <v>336</v>
      </c>
      <c r="G227" s="12"/>
      <c r="H227" s="65" t="s">
        <v>13</v>
      </c>
      <c r="I227" s="53">
        <v>10</v>
      </c>
      <c r="J227" s="13" t="s">
        <v>393</v>
      </c>
      <c r="K227" s="73"/>
      <c r="L227" s="72"/>
    </row>
    <row r="228" spans="1:81" ht="18" customHeight="1" x14ac:dyDescent="0.3">
      <c r="A228" s="20">
        <v>39734</v>
      </c>
      <c r="B228" s="9" t="s">
        <v>65</v>
      </c>
      <c r="C228" s="10">
        <v>5.25</v>
      </c>
      <c r="D228" s="11">
        <f t="shared" si="23"/>
        <v>225.48750000000001</v>
      </c>
      <c r="E228" s="50">
        <f t="shared" si="24"/>
        <v>225.48750000000001</v>
      </c>
      <c r="F228" s="62">
        <v>349</v>
      </c>
      <c r="G228" s="12"/>
      <c r="H228" s="65" t="s">
        <v>13</v>
      </c>
      <c r="I228" s="53">
        <v>20</v>
      </c>
      <c r="J228" s="13" t="s">
        <v>393</v>
      </c>
      <c r="K228" s="73"/>
      <c r="L228" s="72"/>
    </row>
    <row r="229" spans="1:81" s="24" customFormat="1" ht="18" customHeight="1" x14ac:dyDescent="0.3">
      <c r="A229" s="23">
        <v>41122</v>
      </c>
      <c r="B229" s="15" t="s">
        <v>66</v>
      </c>
      <c r="C229" s="10">
        <v>6.5</v>
      </c>
      <c r="D229" s="11">
        <f t="shared" si="23"/>
        <v>279.17500000000001</v>
      </c>
      <c r="E229" s="50">
        <f t="shared" si="24"/>
        <v>279.17500000000001</v>
      </c>
      <c r="F229" s="62">
        <v>399</v>
      </c>
      <c r="G229" s="12"/>
      <c r="H229" s="65" t="s">
        <v>284</v>
      </c>
      <c r="I229" s="53">
        <v>10</v>
      </c>
      <c r="J229" s="13"/>
      <c r="K229" s="73"/>
      <c r="L229" s="72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  <c r="BR229" s="56"/>
      <c r="BS229" s="56"/>
      <c r="BT229" s="56"/>
      <c r="BU229" s="56"/>
      <c r="BV229" s="56"/>
      <c r="BW229" s="56"/>
      <c r="BX229" s="56"/>
      <c r="BY229" s="56"/>
      <c r="BZ229" s="56"/>
      <c r="CA229" s="56"/>
      <c r="CB229" s="56"/>
      <c r="CC229" s="56"/>
    </row>
    <row r="230" spans="1:81" ht="18" customHeight="1" x14ac:dyDescent="0.3">
      <c r="A230" s="20">
        <v>40623</v>
      </c>
      <c r="B230" s="26" t="s">
        <v>67</v>
      </c>
      <c r="C230" s="10">
        <v>7</v>
      </c>
      <c r="D230" s="11">
        <f t="shared" si="23"/>
        <v>300.65000000000003</v>
      </c>
      <c r="E230" s="50">
        <f t="shared" si="24"/>
        <v>300.65000000000003</v>
      </c>
      <c r="F230" s="62">
        <v>439</v>
      </c>
      <c r="G230" s="12"/>
      <c r="H230" s="65" t="s">
        <v>13</v>
      </c>
      <c r="I230" s="53">
        <v>10</v>
      </c>
      <c r="J230" s="13"/>
      <c r="K230" s="73"/>
      <c r="L230" s="72"/>
    </row>
    <row r="231" spans="1:81" s="24" customFormat="1" ht="18" customHeight="1" x14ac:dyDescent="0.3">
      <c r="A231" s="23">
        <v>59246</v>
      </c>
      <c r="B231" s="15" t="s">
        <v>407</v>
      </c>
      <c r="C231" s="10">
        <v>4</v>
      </c>
      <c r="D231" s="11">
        <f t="shared" si="23"/>
        <v>171.8</v>
      </c>
      <c r="E231" s="50">
        <f t="shared" si="24"/>
        <v>171.8</v>
      </c>
      <c r="F231" s="62">
        <v>297</v>
      </c>
      <c r="G231" s="62">
        <v>219</v>
      </c>
      <c r="H231" s="65" t="s">
        <v>13</v>
      </c>
      <c r="I231" s="53">
        <v>20</v>
      </c>
      <c r="J231" s="13" t="s">
        <v>393</v>
      </c>
      <c r="K231" s="73"/>
      <c r="L231" s="72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</row>
    <row r="232" spans="1:81" ht="18" customHeight="1" x14ac:dyDescent="0.3">
      <c r="A232" s="25">
        <v>59248</v>
      </c>
      <c r="B232" s="15" t="s">
        <v>408</v>
      </c>
      <c r="C232" s="10">
        <v>4.8499999999999996</v>
      </c>
      <c r="D232" s="11">
        <f t="shared" si="23"/>
        <v>208.3075</v>
      </c>
      <c r="E232" s="50">
        <f t="shared" si="24"/>
        <v>208.3075</v>
      </c>
      <c r="F232" s="62">
        <v>336</v>
      </c>
      <c r="G232" s="62">
        <v>269</v>
      </c>
      <c r="H232" s="65" t="s">
        <v>13</v>
      </c>
      <c r="I232" s="53">
        <v>10</v>
      </c>
      <c r="J232" s="13" t="s">
        <v>393</v>
      </c>
      <c r="K232" s="73"/>
      <c r="L232" s="72"/>
    </row>
    <row r="233" spans="1:81" ht="18" customHeight="1" x14ac:dyDescent="0.3">
      <c r="A233" s="20">
        <v>59249</v>
      </c>
      <c r="B233" s="26" t="s">
        <v>409</v>
      </c>
      <c r="C233" s="10">
        <v>5.25</v>
      </c>
      <c r="D233" s="11">
        <f t="shared" si="23"/>
        <v>225.48750000000001</v>
      </c>
      <c r="E233" s="50">
        <f t="shared" si="24"/>
        <v>225.48750000000001</v>
      </c>
      <c r="F233" s="62">
        <v>349</v>
      </c>
      <c r="G233" s="62">
        <v>279</v>
      </c>
      <c r="H233" s="65" t="s">
        <v>13</v>
      </c>
      <c r="I233" s="53">
        <v>20</v>
      </c>
      <c r="J233" s="13" t="s">
        <v>393</v>
      </c>
      <c r="K233" s="73"/>
      <c r="L233" s="72"/>
    </row>
    <row r="234" spans="1:81" ht="18" customHeight="1" x14ac:dyDescent="0.3">
      <c r="A234" s="23">
        <v>59250</v>
      </c>
      <c r="B234" s="15" t="s">
        <v>410</v>
      </c>
      <c r="C234" s="10">
        <v>5.65</v>
      </c>
      <c r="D234" s="11">
        <f t="shared" si="23"/>
        <v>242.66750000000002</v>
      </c>
      <c r="E234" s="50">
        <f t="shared" si="24"/>
        <v>242.66750000000002</v>
      </c>
      <c r="F234" s="62">
        <v>379</v>
      </c>
      <c r="G234" s="62">
        <v>299</v>
      </c>
      <c r="H234" s="65" t="s">
        <v>13</v>
      </c>
      <c r="I234" s="53">
        <v>10</v>
      </c>
      <c r="J234" s="13" t="s">
        <v>393</v>
      </c>
      <c r="K234" s="73"/>
      <c r="L234" s="72"/>
    </row>
    <row r="235" spans="1:81" s="1" customFormat="1" ht="18" customHeight="1" x14ac:dyDescent="0.3">
      <c r="A235" s="8">
        <v>59251</v>
      </c>
      <c r="B235" s="27" t="s">
        <v>411</v>
      </c>
      <c r="C235" s="10">
        <v>7</v>
      </c>
      <c r="D235" s="11">
        <f t="shared" si="23"/>
        <v>300.65000000000003</v>
      </c>
      <c r="E235" s="50">
        <f t="shared" si="24"/>
        <v>300.65000000000003</v>
      </c>
      <c r="F235" s="62">
        <v>439</v>
      </c>
      <c r="G235" s="62"/>
      <c r="H235" s="65" t="s">
        <v>13</v>
      </c>
      <c r="I235" s="53">
        <v>10</v>
      </c>
      <c r="J235" s="13"/>
      <c r="K235" s="73"/>
      <c r="L235" s="72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</row>
    <row r="236" spans="1:81" s="1" customFormat="1" ht="18" customHeight="1" x14ac:dyDescent="0.3">
      <c r="A236" s="8">
        <v>59252</v>
      </c>
      <c r="B236" s="27" t="s">
        <v>412</v>
      </c>
      <c r="C236" s="10">
        <v>8.5</v>
      </c>
      <c r="D236" s="11">
        <f t="shared" si="23"/>
        <v>365.07500000000005</v>
      </c>
      <c r="E236" s="50">
        <f t="shared" si="24"/>
        <v>365.07500000000005</v>
      </c>
      <c r="F236" s="62">
        <v>589</v>
      </c>
      <c r="G236" s="62">
        <v>459</v>
      </c>
      <c r="H236" s="65" t="s">
        <v>13</v>
      </c>
      <c r="I236" s="53">
        <v>10</v>
      </c>
      <c r="J236" s="13" t="s">
        <v>393</v>
      </c>
      <c r="K236" s="73"/>
      <c r="L236" s="72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</row>
    <row r="237" spans="1:81" s="1" customFormat="1" ht="18" customHeight="1" x14ac:dyDescent="0.3">
      <c r="A237" s="8">
        <v>59846</v>
      </c>
      <c r="B237" s="27" t="s">
        <v>506</v>
      </c>
      <c r="C237" s="10">
        <v>8.43</v>
      </c>
      <c r="D237" s="11">
        <f>IFERROR(C237*$J$5,"")</f>
        <v>362.06850000000003</v>
      </c>
      <c r="E237" s="50">
        <f>IFERROR(ROUNDUP(C237*(1-$E$5),2)*$J$5,"")</f>
        <v>362.06850000000003</v>
      </c>
      <c r="F237" s="62">
        <v>567</v>
      </c>
      <c r="G237" s="12"/>
      <c r="H237" s="65" t="s">
        <v>13</v>
      </c>
      <c r="I237" s="53">
        <v>1</v>
      </c>
      <c r="J237" s="13" t="s">
        <v>393</v>
      </c>
      <c r="K237" s="73"/>
      <c r="L237" s="72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</row>
    <row r="238" spans="1:81" s="1" customFormat="1" ht="18" customHeight="1" x14ac:dyDescent="0.3">
      <c r="A238" s="8">
        <v>59847</v>
      </c>
      <c r="B238" s="27" t="s">
        <v>507</v>
      </c>
      <c r="C238" s="10">
        <v>8.43</v>
      </c>
      <c r="D238" s="11">
        <f>IFERROR(C238*$J$5,"")</f>
        <v>362.06850000000003</v>
      </c>
      <c r="E238" s="50">
        <f>IFERROR(ROUNDUP(C238*(1-$E$5),2)*$J$5,"")</f>
        <v>362.06850000000003</v>
      </c>
      <c r="F238" s="62">
        <v>567</v>
      </c>
      <c r="G238" s="12"/>
      <c r="H238" s="65" t="s">
        <v>13</v>
      </c>
      <c r="I238" s="53">
        <v>1</v>
      </c>
      <c r="J238" s="13" t="s">
        <v>393</v>
      </c>
      <c r="K238" s="73"/>
      <c r="L238" s="72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</row>
    <row r="239" spans="1:81" s="1" customFormat="1" ht="27.45" customHeight="1" x14ac:dyDescent="0.3">
      <c r="A239" s="2"/>
      <c r="B239" s="3" t="s">
        <v>68</v>
      </c>
      <c r="C239" s="4" t="s">
        <v>11</v>
      </c>
      <c r="D239" s="5" t="str">
        <f t="shared" si="23"/>
        <v/>
      </c>
      <c r="E239" s="50" t="s">
        <v>11</v>
      </c>
      <c r="F239" s="6" t="s">
        <v>11</v>
      </c>
      <c r="G239" s="6"/>
      <c r="H239" s="66" t="s">
        <v>11</v>
      </c>
      <c r="I239" s="7" t="s">
        <v>11</v>
      </c>
      <c r="J239" s="54" t="s">
        <v>11</v>
      </c>
      <c r="K239" s="73"/>
      <c r="L239" s="72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</row>
    <row r="240" spans="1:81" ht="18" customHeight="1" x14ac:dyDescent="0.3">
      <c r="A240" s="8">
        <v>56803</v>
      </c>
      <c r="B240" s="9" t="s">
        <v>69</v>
      </c>
      <c r="C240" s="10">
        <v>3.3</v>
      </c>
      <c r="D240" s="11">
        <f t="shared" si="23"/>
        <v>141.73500000000001</v>
      </c>
      <c r="E240" s="50">
        <f t="shared" ref="E240:E245" si="25">IFERROR(ROUNDUP(C240*(1-$E$5),2)*$J$5,"")</f>
        <v>141.73500000000001</v>
      </c>
      <c r="F240" s="12">
        <v>289</v>
      </c>
      <c r="G240" s="12"/>
      <c r="H240" s="65" t="s">
        <v>13</v>
      </c>
      <c r="I240" s="53">
        <v>50</v>
      </c>
      <c r="J240" s="13"/>
      <c r="K240" s="73"/>
      <c r="L240" s="72"/>
    </row>
    <row r="241" spans="1:81" ht="18" customHeight="1" x14ac:dyDescent="0.3">
      <c r="A241" s="8">
        <v>56805</v>
      </c>
      <c r="B241" s="9" t="s">
        <v>70</v>
      </c>
      <c r="C241" s="10">
        <v>4.45</v>
      </c>
      <c r="D241" s="11">
        <f t="shared" si="23"/>
        <v>191.12750000000003</v>
      </c>
      <c r="E241" s="50">
        <f t="shared" si="25"/>
        <v>191.12750000000003</v>
      </c>
      <c r="F241" s="12">
        <v>369</v>
      </c>
      <c r="G241" s="12"/>
      <c r="H241" s="65" t="s">
        <v>13</v>
      </c>
      <c r="I241" s="53">
        <v>40</v>
      </c>
      <c r="J241" s="13"/>
      <c r="K241" s="73"/>
      <c r="L241" s="72"/>
    </row>
    <row r="242" spans="1:81" ht="18" customHeight="1" x14ac:dyDescent="0.3">
      <c r="A242" s="8">
        <v>59399</v>
      </c>
      <c r="B242" s="9" t="s">
        <v>438</v>
      </c>
      <c r="C242" s="10">
        <v>4.5</v>
      </c>
      <c r="D242" s="11">
        <f t="shared" si="23"/>
        <v>193.27500000000001</v>
      </c>
      <c r="E242" s="50">
        <f t="shared" si="25"/>
        <v>193.27500000000001</v>
      </c>
      <c r="F242" s="62">
        <v>399</v>
      </c>
      <c r="G242" s="62"/>
      <c r="H242" s="65" t="s">
        <v>13</v>
      </c>
      <c r="I242" s="53"/>
      <c r="J242" s="63" t="s">
        <v>290</v>
      </c>
      <c r="K242" s="73"/>
      <c r="L242" s="72"/>
    </row>
    <row r="243" spans="1:81" ht="18" customHeight="1" x14ac:dyDescent="0.3">
      <c r="A243" s="8">
        <v>59400</v>
      </c>
      <c r="B243" s="9" t="s">
        <v>439</v>
      </c>
      <c r="C243" s="10">
        <v>6.9</v>
      </c>
      <c r="D243" s="11">
        <f t="shared" si="23"/>
        <v>296.35500000000002</v>
      </c>
      <c r="E243" s="50">
        <f t="shared" si="25"/>
        <v>296.35500000000002</v>
      </c>
      <c r="F243" s="62">
        <v>529</v>
      </c>
      <c r="G243" s="62"/>
      <c r="H243" s="65" t="s">
        <v>13</v>
      </c>
      <c r="I243" s="53"/>
      <c r="J243" s="63" t="s">
        <v>290</v>
      </c>
      <c r="K243" s="73"/>
      <c r="L243" s="72"/>
    </row>
    <row r="244" spans="1:81" ht="18" customHeight="1" x14ac:dyDescent="0.3">
      <c r="A244" s="8">
        <v>56807</v>
      </c>
      <c r="B244" s="9" t="s">
        <v>71</v>
      </c>
      <c r="C244" s="10">
        <v>4.5</v>
      </c>
      <c r="D244" s="11">
        <f t="shared" si="23"/>
        <v>193.27500000000001</v>
      </c>
      <c r="E244" s="50">
        <f t="shared" si="25"/>
        <v>193.27500000000001</v>
      </c>
      <c r="F244" s="12">
        <v>399</v>
      </c>
      <c r="G244" s="12"/>
      <c r="H244" s="65" t="s">
        <v>13</v>
      </c>
      <c r="I244" s="53">
        <v>50</v>
      </c>
      <c r="J244" s="13"/>
      <c r="K244" s="73"/>
      <c r="L244" s="72"/>
    </row>
    <row r="245" spans="1:81" ht="18" customHeight="1" x14ac:dyDescent="0.3">
      <c r="A245" s="8">
        <v>56806</v>
      </c>
      <c r="B245" s="9" t="s">
        <v>72</v>
      </c>
      <c r="C245" s="10">
        <v>6.9</v>
      </c>
      <c r="D245" s="11">
        <f t="shared" si="23"/>
        <v>296.35500000000002</v>
      </c>
      <c r="E245" s="50">
        <f t="shared" si="25"/>
        <v>296.35500000000002</v>
      </c>
      <c r="F245" s="12">
        <v>529</v>
      </c>
      <c r="G245" s="12"/>
      <c r="H245" s="65" t="s">
        <v>284</v>
      </c>
      <c r="I245" s="53">
        <v>40</v>
      </c>
      <c r="J245" s="13"/>
      <c r="K245" s="73"/>
      <c r="L245" s="72"/>
    </row>
    <row r="246" spans="1:81" s="1" customFormat="1" ht="27.45" customHeight="1" x14ac:dyDescent="0.3">
      <c r="A246" s="2"/>
      <c r="B246" s="3" t="s">
        <v>73</v>
      </c>
      <c r="C246" s="4" t="s">
        <v>11</v>
      </c>
      <c r="D246" s="5" t="str">
        <f t="shared" si="23"/>
        <v/>
      </c>
      <c r="E246" s="50" t="s">
        <v>11</v>
      </c>
      <c r="F246" s="6" t="s">
        <v>11</v>
      </c>
      <c r="G246" s="6"/>
      <c r="H246" s="66" t="s">
        <v>11</v>
      </c>
      <c r="I246" s="7"/>
      <c r="J246" s="54" t="s">
        <v>11</v>
      </c>
      <c r="K246" s="73"/>
      <c r="L246" s="72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</row>
    <row r="247" spans="1:81" s="1" customFormat="1" ht="27.45" customHeight="1" x14ac:dyDescent="0.3">
      <c r="A247" s="2"/>
      <c r="B247" s="3" t="s">
        <v>74</v>
      </c>
      <c r="C247" s="4" t="s">
        <v>11</v>
      </c>
      <c r="D247" s="5" t="str">
        <f t="shared" si="23"/>
        <v/>
      </c>
      <c r="E247" s="50" t="s">
        <v>11</v>
      </c>
      <c r="F247" s="6" t="s">
        <v>11</v>
      </c>
      <c r="G247" s="6"/>
      <c r="H247" s="66" t="s">
        <v>11</v>
      </c>
      <c r="I247" s="7"/>
      <c r="J247" s="54" t="s">
        <v>11</v>
      </c>
      <c r="K247" s="73"/>
      <c r="L247" s="72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</row>
    <row r="248" spans="1:81" s="1" customFormat="1" ht="18" customHeight="1" x14ac:dyDescent="0.3">
      <c r="A248" s="28">
        <v>57041</v>
      </c>
      <c r="B248" s="29" t="s">
        <v>75</v>
      </c>
      <c r="C248" s="10">
        <v>2.1</v>
      </c>
      <c r="D248" s="11">
        <f t="shared" si="23"/>
        <v>90.195000000000007</v>
      </c>
      <c r="E248" s="50">
        <f t="shared" ref="E248:E266" si="26">IFERROR(ROUNDUP(C248*(1-$E$5),2)*$J$5,"")</f>
        <v>90.195000000000007</v>
      </c>
      <c r="F248" s="62">
        <v>119</v>
      </c>
      <c r="G248" s="12"/>
      <c r="H248" s="65" t="s">
        <v>13</v>
      </c>
      <c r="I248" s="53">
        <v>1</v>
      </c>
      <c r="J248" s="13"/>
      <c r="K248" s="73"/>
      <c r="L248" s="72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</row>
    <row r="249" spans="1:81" s="1" customFormat="1" ht="18" customHeight="1" x14ac:dyDescent="0.3">
      <c r="A249" s="28">
        <v>57043</v>
      </c>
      <c r="B249" s="29" t="s">
        <v>76</v>
      </c>
      <c r="C249" s="10">
        <v>4.05</v>
      </c>
      <c r="D249" s="11">
        <f t="shared" si="23"/>
        <v>173.94749999999999</v>
      </c>
      <c r="E249" s="50">
        <f t="shared" si="26"/>
        <v>173.94749999999999</v>
      </c>
      <c r="F249" s="62">
        <v>259</v>
      </c>
      <c r="G249" s="12">
        <v>199</v>
      </c>
      <c r="H249" s="65" t="s">
        <v>13</v>
      </c>
      <c r="I249" s="53">
        <v>1</v>
      </c>
      <c r="J249" s="13" t="s">
        <v>18</v>
      </c>
      <c r="K249" s="73"/>
      <c r="L249" s="72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</row>
    <row r="250" spans="1:81" s="1" customFormat="1" ht="18" customHeight="1" x14ac:dyDescent="0.3">
      <c r="A250" s="28">
        <v>57044</v>
      </c>
      <c r="B250" s="29" t="s">
        <v>77</v>
      </c>
      <c r="C250" s="10">
        <v>5.62</v>
      </c>
      <c r="D250" s="11">
        <f t="shared" si="23"/>
        <v>241.37900000000002</v>
      </c>
      <c r="E250" s="50">
        <f t="shared" si="26"/>
        <v>241.37900000000002</v>
      </c>
      <c r="F250" s="62">
        <v>329</v>
      </c>
      <c r="G250" s="12">
        <v>299</v>
      </c>
      <c r="H250" s="65" t="s">
        <v>13</v>
      </c>
      <c r="I250" s="53">
        <v>1</v>
      </c>
      <c r="J250" s="13" t="s">
        <v>18</v>
      </c>
      <c r="K250" s="73"/>
      <c r="L250" s="72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</row>
    <row r="251" spans="1:81" s="1" customFormat="1" ht="18" customHeight="1" x14ac:dyDescent="0.3">
      <c r="A251" s="28">
        <v>57045</v>
      </c>
      <c r="B251" s="29" t="s">
        <v>78</v>
      </c>
      <c r="C251" s="10">
        <v>10.67</v>
      </c>
      <c r="D251" s="11">
        <f t="shared" si="23"/>
        <v>458.27650000000006</v>
      </c>
      <c r="E251" s="50">
        <f t="shared" si="26"/>
        <v>458.27650000000006</v>
      </c>
      <c r="F251" s="62">
        <v>699</v>
      </c>
      <c r="G251" s="12">
        <v>599</v>
      </c>
      <c r="H251" s="65" t="s">
        <v>12</v>
      </c>
      <c r="I251" s="53">
        <v>1</v>
      </c>
      <c r="J251" s="13" t="s">
        <v>18</v>
      </c>
      <c r="K251" s="73"/>
      <c r="L251" s="72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</row>
    <row r="252" spans="1:81" s="1" customFormat="1" ht="18" customHeight="1" x14ac:dyDescent="0.3">
      <c r="A252" s="28">
        <v>57046</v>
      </c>
      <c r="B252" s="29" t="s">
        <v>79</v>
      </c>
      <c r="C252" s="10">
        <v>16.29</v>
      </c>
      <c r="D252" s="11">
        <f t="shared" si="23"/>
        <v>699.65549999999996</v>
      </c>
      <c r="E252" s="50">
        <f t="shared" si="26"/>
        <v>699.65549999999996</v>
      </c>
      <c r="F252" s="62">
        <v>1099</v>
      </c>
      <c r="G252" s="12">
        <v>899</v>
      </c>
      <c r="H252" s="65" t="s">
        <v>13</v>
      </c>
      <c r="I252" s="53">
        <v>1</v>
      </c>
      <c r="J252" s="13" t="s">
        <v>18</v>
      </c>
      <c r="K252" s="73"/>
      <c r="L252" s="72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</row>
    <row r="253" spans="1:81" s="1" customFormat="1" ht="18" customHeight="1" x14ac:dyDescent="0.3">
      <c r="A253" s="28">
        <v>57047</v>
      </c>
      <c r="B253" s="29" t="s">
        <v>80</v>
      </c>
      <c r="C253" s="10">
        <v>22.91</v>
      </c>
      <c r="D253" s="11">
        <f t="shared" si="23"/>
        <v>983.98450000000003</v>
      </c>
      <c r="E253" s="50">
        <f t="shared" si="26"/>
        <v>983.98450000000003</v>
      </c>
      <c r="F253" s="62">
        <v>1529</v>
      </c>
      <c r="G253" s="12">
        <v>1249</v>
      </c>
      <c r="H253" s="65" t="s">
        <v>13</v>
      </c>
      <c r="I253" s="53">
        <v>1</v>
      </c>
      <c r="J253" s="13" t="s">
        <v>18</v>
      </c>
      <c r="K253" s="73"/>
      <c r="L253" s="72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</row>
    <row r="254" spans="1:81" s="1" customFormat="1" ht="18" customHeight="1" x14ac:dyDescent="0.3">
      <c r="A254" s="28">
        <v>57244</v>
      </c>
      <c r="B254" s="30" t="s">
        <v>81</v>
      </c>
      <c r="C254" s="10">
        <v>31.95</v>
      </c>
      <c r="D254" s="11">
        <f t="shared" si="23"/>
        <v>1372.2525000000001</v>
      </c>
      <c r="E254" s="50">
        <f t="shared" si="26"/>
        <v>1372.2525000000001</v>
      </c>
      <c r="F254" s="62">
        <v>2199</v>
      </c>
      <c r="G254" s="12">
        <v>1799</v>
      </c>
      <c r="H254" s="65" t="s">
        <v>13</v>
      </c>
      <c r="I254" s="53">
        <v>1</v>
      </c>
      <c r="J254" s="13" t="s">
        <v>18</v>
      </c>
      <c r="K254" s="73"/>
      <c r="L254" s="72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</row>
    <row r="255" spans="1:81" s="1" customFormat="1" ht="18" customHeight="1" x14ac:dyDescent="0.3">
      <c r="A255" s="28">
        <v>58896</v>
      </c>
      <c r="B255" s="30" t="s">
        <v>372</v>
      </c>
      <c r="C255" s="10">
        <v>2.1</v>
      </c>
      <c r="D255" s="11">
        <f t="shared" si="23"/>
        <v>90.195000000000007</v>
      </c>
      <c r="E255" s="50">
        <f t="shared" si="26"/>
        <v>90.195000000000007</v>
      </c>
      <c r="F255" s="62">
        <v>129</v>
      </c>
      <c r="G255" s="62"/>
      <c r="H255" s="65" t="s">
        <v>13</v>
      </c>
      <c r="I255" s="53">
        <v>1</v>
      </c>
      <c r="J255" s="13"/>
      <c r="K255" s="73"/>
      <c r="L255" s="72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</row>
    <row r="256" spans="1:81" s="1" customFormat="1" ht="18" customHeight="1" x14ac:dyDescent="0.3">
      <c r="A256" s="28">
        <v>58898</v>
      </c>
      <c r="B256" s="30" t="s">
        <v>373</v>
      </c>
      <c r="C256" s="10">
        <v>2.93</v>
      </c>
      <c r="D256" s="11">
        <f t="shared" ref="D256:D282" si="27">IFERROR(C256*$J$5,"")</f>
        <v>125.84350000000002</v>
      </c>
      <c r="E256" s="50">
        <f t="shared" si="26"/>
        <v>125.84350000000002</v>
      </c>
      <c r="F256" s="62">
        <v>199</v>
      </c>
      <c r="G256" s="62"/>
      <c r="H256" s="65" t="s">
        <v>13</v>
      </c>
      <c r="I256" s="53">
        <v>1</v>
      </c>
      <c r="J256" s="13"/>
      <c r="K256" s="73"/>
      <c r="L256" s="72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</row>
    <row r="257" spans="1:81" s="1" customFormat="1" ht="18" customHeight="1" x14ac:dyDescent="0.3">
      <c r="A257" s="28">
        <v>58900</v>
      </c>
      <c r="B257" s="30" t="s">
        <v>374</v>
      </c>
      <c r="C257" s="10">
        <v>4.0599999999999996</v>
      </c>
      <c r="D257" s="11">
        <f t="shared" si="27"/>
        <v>174.37699999999998</v>
      </c>
      <c r="E257" s="50">
        <f t="shared" si="26"/>
        <v>174.37699999999998</v>
      </c>
      <c r="F257" s="62">
        <v>279</v>
      </c>
      <c r="G257" s="62"/>
      <c r="H257" s="65" t="s">
        <v>13</v>
      </c>
      <c r="I257" s="53">
        <v>1</v>
      </c>
      <c r="J257" s="13"/>
      <c r="K257" s="73"/>
      <c r="L257" s="72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</row>
    <row r="258" spans="1:81" s="1" customFormat="1" ht="18" customHeight="1" x14ac:dyDescent="0.3">
      <c r="A258" s="28">
        <v>59403</v>
      </c>
      <c r="B258" s="30" t="s">
        <v>423</v>
      </c>
      <c r="C258" s="10">
        <v>5.62</v>
      </c>
      <c r="D258" s="11">
        <f t="shared" si="27"/>
        <v>241.37900000000002</v>
      </c>
      <c r="E258" s="50">
        <f t="shared" si="26"/>
        <v>241.37900000000002</v>
      </c>
      <c r="F258" s="62">
        <v>389</v>
      </c>
      <c r="G258" s="62"/>
      <c r="H258" s="65" t="s">
        <v>13</v>
      </c>
      <c r="I258" s="53">
        <v>1</v>
      </c>
      <c r="J258" s="63" t="s">
        <v>290</v>
      </c>
      <c r="K258" s="73"/>
      <c r="L258" s="72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</row>
    <row r="259" spans="1:81" s="1" customFormat="1" ht="18" customHeight="1" x14ac:dyDescent="0.3">
      <c r="A259" s="28">
        <v>58901</v>
      </c>
      <c r="B259" s="30" t="s">
        <v>375</v>
      </c>
      <c r="C259" s="10">
        <v>5.62</v>
      </c>
      <c r="D259" s="11">
        <f t="shared" si="27"/>
        <v>241.37900000000002</v>
      </c>
      <c r="E259" s="50">
        <f t="shared" si="26"/>
        <v>241.37900000000002</v>
      </c>
      <c r="F259" s="62">
        <v>389</v>
      </c>
      <c r="G259" s="62"/>
      <c r="H259" s="65" t="s">
        <v>13</v>
      </c>
      <c r="I259" s="53">
        <v>1</v>
      </c>
      <c r="J259" s="13"/>
      <c r="K259" s="73"/>
      <c r="L259" s="72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</row>
    <row r="260" spans="1:81" s="1" customFormat="1" ht="18" customHeight="1" x14ac:dyDescent="0.3">
      <c r="A260" s="28">
        <v>59404</v>
      </c>
      <c r="B260" s="30" t="s">
        <v>424</v>
      </c>
      <c r="C260" s="10">
        <v>10.76</v>
      </c>
      <c r="D260" s="11">
        <f t="shared" si="27"/>
        <v>462.142</v>
      </c>
      <c r="E260" s="50">
        <f t="shared" si="26"/>
        <v>462.142</v>
      </c>
      <c r="F260" s="62">
        <v>799</v>
      </c>
      <c r="G260" s="62"/>
      <c r="H260" s="65" t="s">
        <v>13</v>
      </c>
      <c r="I260" s="53">
        <v>1</v>
      </c>
      <c r="J260" s="63" t="s">
        <v>290</v>
      </c>
      <c r="K260" s="73"/>
      <c r="L260" s="72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</row>
    <row r="261" spans="1:81" s="1" customFormat="1" ht="18" customHeight="1" x14ac:dyDescent="0.3">
      <c r="A261" s="28">
        <v>58895</v>
      </c>
      <c r="B261" s="30" t="s">
        <v>376</v>
      </c>
      <c r="C261" s="10">
        <v>10.76</v>
      </c>
      <c r="D261" s="11">
        <f t="shared" si="27"/>
        <v>462.142</v>
      </c>
      <c r="E261" s="50">
        <f t="shared" si="26"/>
        <v>462.142</v>
      </c>
      <c r="F261" s="62">
        <v>799</v>
      </c>
      <c r="G261" s="62"/>
      <c r="H261" s="65" t="s">
        <v>13</v>
      </c>
      <c r="I261" s="53">
        <v>1</v>
      </c>
      <c r="J261" s="13"/>
      <c r="K261" s="73"/>
      <c r="L261" s="72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</row>
    <row r="262" spans="1:81" s="1" customFormat="1" ht="18" customHeight="1" x14ac:dyDescent="0.3">
      <c r="A262" s="28">
        <v>58897</v>
      </c>
      <c r="B262" s="30" t="s">
        <v>377</v>
      </c>
      <c r="C262" s="10">
        <v>16.79</v>
      </c>
      <c r="D262" s="11">
        <f t="shared" si="27"/>
        <v>721.13049999999998</v>
      </c>
      <c r="E262" s="50">
        <f t="shared" si="26"/>
        <v>721.13049999999998</v>
      </c>
      <c r="F262" s="62">
        <v>1149</v>
      </c>
      <c r="G262" s="62"/>
      <c r="H262" s="65" t="s">
        <v>13</v>
      </c>
      <c r="I262" s="53">
        <v>1</v>
      </c>
      <c r="J262" s="13"/>
      <c r="K262" s="73"/>
      <c r="L262" s="72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</row>
    <row r="263" spans="1:81" s="1" customFormat="1" ht="18" customHeight="1" x14ac:dyDescent="0.3">
      <c r="A263" s="28">
        <v>58899</v>
      </c>
      <c r="B263" s="30" t="s">
        <v>378</v>
      </c>
      <c r="C263" s="10">
        <v>23</v>
      </c>
      <c r="D263" s="11">
        <f t="shared" si="27"/>
        <v>987.85</v>
      </c>
      <c r="E263" s="50">
        <f t="shared" si="26"/>
        <v>987.85</v>
      </c>
      <c r="F263" s="62">
        <v>1699</v>
      </c>
      <c r="G263" s="62"/>
      <c r="H263" s="65" t="s">
        <v>13</v>
      </c>
      <c r="I263" s="53">
        <v>1</v>
      </c>
      <c r="J263" s="13"/>
      <c r="K263" s="73"/>
      <c r="L263" s="72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</row>
    <row r="264" spans="1:81" s="1" customFormat="1" ht="18" customHeight="1" x14ac:dyDescent="0.3">
      <c r="A264" s="28">
        <v>58911</v>
      </c>
      <c r="B264" s="30" t="s">
        <v>379</v>
      </c>
      <c r="C264" s="10">
        <v>33.75</v>
      </c>
      <c r="D264" s="11">
        <f t="shared" si="27"/>
        <v>1449.5625</v>
      </c>
      <c r="E264" s="50">
        <f t="shared" si="26"/>
        <v>1449.5625</v>
      </c>
      <c r="F264" s="62">
        <v>2399</v>
      </c>
      <c r="G264" s="62"/>
      <c r="H264" s="65" t="s">
        <v>13</v>
      </c>
      <c r="I264" s="53">
        <v>1</v>
      </c>
      <c r="J264" s="13"/>
      <c r="K264" s="73"/>
      <c r="L264" s="72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</row>
    <row r="265" spans="1:81" s="1" customFormat="1" ht="18" customHeight="1" x14ac:dyDescent="0.3">
      <c r="A265" s="28">
        <v>58912</v>
      </c>
      <c r="B265" s="30" t="s">
        <v>380</v>
      </c>
      <c r="C265" s="10">
        <v>38.700000000000003</v>
      </c>
      <c r="D265" s="11">
        <f t="shared" si="27"/>
        <v>1662.1650000000002</v>
      </c>
      <c r="E265" s="50">
        <f t="shared" si="26"/>
        <v>1662.1650000000002</v>
      </c>
      <c r="F265" s="62">
        <v>3899</v>
      </c>
      <c r="G265" s="62"/>
      <c r="H265" s="65" t="s">
        <v>284</v>
      </c>
      <c r="I265" s="53">
        <v>1</v>
      </c>
      <c r="J265" s="13"/>
      <c r="K265" s="73"/>
      <c r="L265" s="72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</row>
    <row r="266" spans="1:81" s="1" customFormat="1" ht="18" customHeight="1" x14ac:dyDescent="0.3">
      <c r="A266" s="28">
        <v>58913</v>
      </c>
      <c r="B266" s="30" t="s">
        <v>381</v>
      </c>
      <c r="C266" s="10">
        <v>47.25</v>
      </c>
      <c r="D266" s="11">
        <f t="shared" si="27"/>
        <v>2029.3875</v>
      </c>
      <c r="E266" s="50">
        <f t="shared" si="26"/>
        <v>2029.3875</v>
      </c>
      <c r="F266" s="62">
        <v>4499</v>
      </c>
      <c r="G266" s="62"/>
      <c r="H266" s="65" t="s">
        <v>299</v>
      </c>
      <c r="I266" s="53">
        <v>1</v>
      </c>
      <c r="J266" s="13"/>
      <c r="K266" s="73"/>
      <c r="L266" s="72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</row>
    <row r="267" spans="1:81" s="1" customFormat="1" ht="27.45" customHeight="1" x14ac:dyDescent="0.3">
      <c r="A267" s="2"/>
      <c r="B267" s="3" t="s">
        <v>82</v>
      </c>
      <c r="C267" s="4" t="s">
        <v>11</v>
      </c>
      <c r="D267" s="5" t="str">
        <f t="shared" si="27"/>
        <v/>
      </c>
      <c r="E267" s="50" t="s">
        <v>11</v>
      </c>
      <c r="F267" s="6" t="s">
        <v>11</v>
      </c>
      <c r="G267" s="6"/>
      <c r="H267" s="66" t="s">
        <v>11</v>
      </c>
      <c r="I267" s="7"/>
      <c r="J267" s="54"/>
      <c r="K267" s="73"/>
      <c r="L267" s="72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</row>
    <row r="268" spans="1:81" s="1" customFormat="1" ht="18" customHeight="1" x14ac:dyDescent="0.3">
      <c r="A268" s="28">
        <v>58902</v>
      </c>
      <c r="B268" s="29" t="s">
        <v>382</v>
      </c>
      <c r="C268" s="10">
        <v>2.16</v>
      </c>
      <c r="D268" s="11">
        <f t="shared" si="27"/>
        <v>92.772000000000006</v>
      </c>
      <c r="E268" s="50">
        <f t="shared" ref="E268:E274" si="28">IFERROR(ROUNDUP(C268*(1-$E$5),2)*$J$5,"")</f>
        <v>92.772000000000006</v>
      </c>
      <c r="F268" s="62">
        <v>149</v>
      </c>
      <c r="G268" s="62"/>
      <c r="H268" s="65" t="s">
        <v>13</v>
      </c>
      <c r="I268" s="53">
        <v>1</v>
      </c>
      <c r="J268" s="13"/>
      <c r="K268" s="73"/>
      <c r="L268" s="72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</row>
    <row r="269" spans="1:81" s="1" customFormat="1" ht="18" customHeight="1" x14ac:dyDescent="0.3">
      <c r="A269" s="28">
        <v>58903</v>
      </c>
      <c r="B269" s="29" t="s">
        <v>383</v>
      </c>
      <c r="C269" s="10">
        <v>3.2</v>
      </c>
      <c r="D269" s="11">
        <f t="shared" si="27"/>
        <v>137.44000000000003</v>
      </c>
      <c r="E269" s="50">
        <f t="shared" si="28"/>
        <v>137.44000000000003</v>
      </c>
      <c r="F269" s="62">
        <v>229</v>
      </c>
      <c r="G269" s="62"/>
      <c r="H269" s="65" t="s">
        <v>13</v>
      </c>
      <c r="I269" s="53">
        <v>1</v>
      </c>
      <c r="J269" s="13"/>
      <c r="K269" s="73"/>
      <c r="L269" s="72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</row>
    <row r="270" spans="1:81" s="1" customFormat="1" ht="18" customHeight="1" x14ac:dyDescent="0.3">
      <c r="A270" s="28">
        <v>58904</v>
      </c>
      <c r="B270" s="29" t="s">
        <v>384</v>
      </c>
      <c r="C270" s="10">
        <v>4.5</v>
      </c>
      <c r="D270" s="11">
        <f t="shared" si="27"/>
        <v>193.27500000000001</v>
      </c>
      <c r="E270" s="50">
        <f t="shared" si="28"/>
        <v>193.27500000000001</v>
      </c>
      <c r="F270" s="62">
        <v>339</v>
      </c>
      <c r="G270" s="62"/>
      <c r="H270" s="65" t="s">
        <v>13</v>
      </c>
      <c r="I270" s="53">
        <v>1</v>
      </c>
      <c r="J270" s="13"/>
      <c r="K270" s="73"/>
      <c r="L270" s="72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</row>
    <row r="271" spans="1:81" s="1" customFormat="1" ht="18" customHeight="1" x14ac:dyDescent="0.3">
      <c r="A271" s="28">
        <v>58905</v>
      </c>
      <c r="B271" s="29" t="s">
        <v>385</v>
      </c>
      <c r="C271" s="10">
        <v>6.57</v>
      </c>
      <c r="D271" s="11">
        <f t="shared" si="27"/>
        <v>282.18150000000003</v>
      </c>
      <c r="E271" s="50">
        <f t="shared" si="28"/>
        <v>282.18150000000003</v>
      </c>
      <c r="F271" s="62">
        <v>449</v>
      </c>
      <c r="G271" s="62"/>
      <c r="H271" s="65" t="s">
        <v>13</v>
      </c>
      <c r="I271" s="53">
        <v>1</v>
      </c>
      <c r="J271" s="13"/>
      <c r="K271" s="73"/>
      <c r="L271" s="72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</row>
    <row r="272" spans="1:81" s="1" customFormat="1" ht="18" customHeight="1" x14ac:dyDescent="0.3">
      <c r="A272" s="28">
        <v>58906</v>
      </c>
      <c r="B272" s="29" t="s">
        <v>386</v>
      </c>
      <c r="C272" s="10">
        <v>12.47</v>
      </c>
      <c r="D272" s="11">
        <f t="shared" si="27"/>
        <v>535.58650000000011</v>
      </c>
      <c r="E272" s="50">
        <f t="shared" si="28"/>
        <v>535.58650000000011</v>
      </c>
      <c r="F272" s="62">
        <v>999</v>
      </c>
      <c r="G272" s="62"/>
      <c r="H272" s="65" t="s">
        <v>13</v>
      </c>
      <c r="I272" s="53">
        <v>1</v>
      </c>
      <c r="J272" s="13"/>
      <c r="K272" s="73"/>
      <c r="L272" s="72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</row>
    <row r="273" spans="1:81" s="1" customFormat="1" ht="18" customHeight="1" x14ac:dyDescent="0.3">
      <c r="A273" s="28">
        <v>58907</v>
      </c>
      <c r="B273" s="29" t="s">
        <v>387</v>
      </c>
      <c r="C273" s="10">
        <v>19.579999999999998</v>
      </c>
      <c r="D273" s="11">
        <f t="shared" si="27"/>
        <v>840.96100000000001</v>
      </c>
      <c r="E273" s="50">
        <f t="shared" si="28"/>
        <v>840.96100000000001</v>
      </c>
      <c r="F273" s="62">
        <v>1469</v>
      </c>
      <c r="G273" s="62"/>
      <c r="H273" s="65" t="s">
        <v>13</v>
      </c>
      <c r="I273" s="53">
        <v>1</v>
      </c>
      <c r="J273" s="13"/>
      <c r="K273" s="73"/>
      <c r="L273" s="72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</row>
    <row r="274" spans="1:81" s="1" customFormat="1" ht="18" customHeight="1" x14ac:dyDescent="0.3">
      <c r="A274" s="28">
        <v>58908</v>
      </c>
      <c r="B274" s="29" t="s">
        <v>388</v>
      </c>
      <c r="C274" s="10">
        <v>26.1</v>
      </c>
      <c r="D274" s="11">
        <f t="shared" si="27"/>
        <v>1120.9950000000001</v>
      </c>
      <c r="E274" s="50">
        <f t="shared" si="28"/>
        <v>1120.9950000000001</v>
      </c>
      <c r="F274" s="62">
        <v>2099</v>
      </c>
      <c r="G274" s="62"/>
      <c r="H274" s="65" t="s">
        <v>13</v>
      </c>
      <c r="I274" s="53">
        <v>1</v>
      </c>
      <c r="J274" s="13"/>
      <c r="K274" s="73"/>
      <c r="L274" s="72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</row>
    <row r="275" spans="1:81" s="1" customFormat="1" ht="27.45" customHeight="1" x14ac:dyDescent="0.3">
      <c r="A275" s="2"/>
      <c r="B275" s="3" t="s">
        <v>83</v>
      </c>
      <c r="C275" s="4" t="s">
        <v>11</v>
      </c>
      <c r="D275" s="5" t="str">
        <f t="shared" si="27"/>
        <v/>
      </c>
      <c r="E275" s="50" t="s">
        <v>11</v>
      </c>
      <c r="F275" s="6" t="s">
        <v>11</v>
      </c>
      <c r="G275" s="6"/>
      <c r="H275" s="66" t="s">
        <v>11</v>
      </c>
      <c r="I275" s="7"/>
      <c r="J275" s="54" t="s">
        <v>11</v>
      </c>
      <c r="K275" s="73"/>
      <c r="L275" s="72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</row>
    <row r="276" spans="1:81" s="1" customFormat="1" ht="18" customHeight="1" x14ac:dyDescent="0.3">
      <c r="A276" s="14">
        <v>55274</v>
      </c>
      <c r="B276" s="15" t="s">
        <v>84</v>
      </c>
      <c r="C276" s="10">
        <v>69</v>
      </c>
      <c r="D276" s="11">
        <f t="shared" si="27"/>
        <v>2963.55</v>
      </c>
      <c r="E276" s="50">
        <f>IFERROR(ROUNDUP(C276*(1-$E$5),2)*$J$5,"")</f>
        <v>2963.55</v>
      </c>
      <c r="F276" s="62">
        <v>4999</v>
      </c>
      <c r="G276" s="12">
        <v>4299</v>
      </c>
      <c r="H276" s="65" t="s">
        <v>299</v>
      </c>
      <c r="I276" s="53">
        <v>1</v>
      </c>
      <c r="J276" s="13"/>
      <c r="K276" s="73"/>
      <c r="L276" s="72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</row>
    <row r="277" spans="1:81" s="1" customFormat="1" ht="18" customHeight="1" x14ac:dyDescent="0.3">
      <c r="A277" s="14">
        <v>55275</v>
      </c>
      <c r="B277" s="15" t="s">
        <v>85</v>
      </c>
      <c r="C277" s="10">
        <v>99</v>
      </c>
      <c r="D277" s="11">
        <f t="shared" si="27"/>
        <v>4252.05</v>
      </c>
      <c r="E277" s="50">
        <f>IFERROR(ROUNDUP(C277*(1-$E$5),2)*$J$5,"")</f>
        <v>4252.05</v>
      </c>
      <c r="F277" s="62">
        <v>8999</v>
      </c>
      <c r="G277" s="12">
        <v>6699</v>
      </c>
      <c r="H277" s="65" t="s">
        <v>283</v>
      </c>
      <c r="I277" s="53">
        <v>1</v>
      </c>
      <c r="J277" s="13"/>
      <c r="K277" s="73"/>
      <c r="L277" s="72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</row>
    <row r="278" spans="1:81" s="1" customFormat="1" ht="18" customHeight="1" x14ac:dyDescent="0.3">
      <c r="A278" s="14">
        <v>55276</v>
      </c>
      <c r="B278" s="15" t="s">
        <v>86</v>
      </c>
      <c r="C278" s="10">
        <v>120</v>
      </c>
      <c r="D278" s="11">
        <f t="shared" si="27"/>
        <v>5154</v>
      </c>
      <c r="E278" s="50">
        <f>IFERROR(ROUNDUP(C278*(1-$E$5),2)*$J$5,"")</f>
        <v>5154</v>
      </c>
      <c r="F278" s="62">
        <v>10999</v>
      </c>
      <c r="G278" s="12">
        <v>8999</v>
      </c>
      <c r="H278" s="65" t="s">
        <v>299</v>
      </c>
      <c r="I278" s="53">
        <v>1</v>
      </c>
      <c r="J278" s="13"/>
      <c r="K278" s="73"/>
      <c r="L278" s="72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</row>
    <row r="279" spans="1:81" s="1" customFormat="1" ht="18" customHeight="1" x14ac:dyDescent="0.3">
      <c r="A279" s="14">
        <v>55277</v>
      </c>
      <c r="B279" s="15" t="s">
        <v>87</v>
      </c>
      <c r="C279" s="10">
        <v>175</v>
      </c>
      <c r="D279" s="11">
        <f t="shared" si="27"/>
        <v>7516.2500000000009</v>
      </c>
      <c r="E279" s="50">
        <f>IFERROR(ROUNDUP(C279*(1-$E$5),2)*$J$5,"")</f>
        <v>7516.2500000000009</v>
      </c>
      <c r="F279" s="62">
        <v>15999</v>
      </c>
      <c r="G279" s="12">
        <v>10999</v>
      </c>
      <c r="H279" s="65" t="s">
        <v>283</v>
      </c>
      <c r="I279" s="53">
        <v>1</v>
      </c>
      <c r="J279" s="13"/>
      <c r="K279" s="73"/>
      <c r="L279" s="72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</row>
    <row r="280" spans="1:81" s="1" customFormat="1" ht="27.45" customHeight="1" x14ac:dyDescent="0.3">
      <c r="A280" s="2"/>
      <c r="B280" s="3" t="s">
        <v>88</v>
      </c>
      <c r="C280" s="4" t="s">
        <v>11</v>
      </c>
      <c r="D280" s="5" t="str">
        <f t="shared" si="27"/>
        <v/>
      </c>
      <c r="E280" s="50" t="s">
        <v>11</v>
      </c>
      <c r="F280" s="6" t="s">
        <v>11</v>
      </c>
      <c r="G280" s="6"/>
      <c r="H280" s="66" t="s">
        <v>11</v>
      </c>
      <c r="I280" s="7"/>
      <c r="J280" s="54"/>
      <c r="K280" s="73"/>
      <c r="L280" s="72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</row>
    <row r="281" spans="1:81" s="1" customFormat="1" ht="18" customHeight="1" x14ac:dyDescent="0.3">
      <c r="A281" s="28">
        <v>57039</v>
      </c>
      <c r="B281" s="31" t="s">
        <v>389</v>
      </c>
      <c r="C281" s="10">
        <v>6</v>
      </c>
      <c r="D281" s="11">
        <f t="shared" si="27"/>
        <v>257.70000000000005</v>
      </c>
      <c r="E281" s="50">
        <f t="shared" ref="E281:E284" si="29">IFERROR(ROUNDUP(C281*(1-$E$5),2)*$J$5,"")</f>
        <v>257.70000000000005</v>
      </c>
      <c r="F281" s="62">
        <v>359</v>
      </c>
      <c r="G281" s="62">
        <v>299</v>
      </c>
      <c r="H281" s="65" t="s">
        <v>13</v>
      </c>
      <c r="I281" s="53">
        <v>1</v>
      </c>
      <c r="J281" s="13" t="s">
        <v>18</v>
      </c>
      <c r="K281" s="73"/>
      <c r="L281" s="72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</row>
    <row r="282" spans="1:81" s="1" customFormat="1" ht="18" customHeight="1" x14ac:dyDescent="0.3">
      <c r="A282" s="28">
        <v>57040</v>
      </c>
      <c r="B282" s="31" t="s">
        <v>390</v>
      </c>
      <c r="C282" s="10">
        <v>6.5</v>
      </c>
      <c r="D282" s="11">
        <f t="shared" si="27"/>
        <v>279.17500000000001</v>
      </c>
      <c r="E282" s="50">
        <f t="shared" si="29"/>
        <v>279.17500000000001</v>
      </c>
      <c r="F282" s="62">
        <v>419</v>
      </c>
      <c r="G282" s="62">
        <v>339</v>
      </c>
      <c r="H282" s="65" t="s">
        <v>13</v>
      </c>
      <c r="I282" s="53">
        <v>1</v>
      </c>
      <c r="J282" s="13" t="s">
        <v>18</v>
      </c>
      <c r="K282" s="73"/>
      <c r="L282" s="72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</row>
    <row r="283" spans="1:81" s="1" customFormat="1" ht="18" customHeight="1" x14ac:dyDescent="0.3">
      <c r="A283" s="28">
        <v>57052</v>
      </c>
      <c r="B283" s="31" t="s">
        <v>391</v>
      </c>
      <c r="C283" s="10">
        <v>8</v>
      </c>
      <c r="D283" s="11">
        <f t="shared" ref="D283:D287" si="30">IFERROR(C283*$J$5,"")</f>
        <v>343.6</v>
      </c>
      <c r="E283" s="50">
        <f t="shared" si="29"/>
        <v>343.6</v>
      </c>
      <c r="F283" s="62">
        <v>519</v>
      </c>
      <c r="G283" s="62">
        <v>419</v>
      </c>
      <c r="H283" s="65" t="s">
        <v>283</v>
      </c>
      <c r="I283" s="53">
        <v>1</v>
      </c>
      <c r="J283" s="13" t="s">
        <v>18</v>
      </c>
      <c r="K283" s="73"/>
      <c r="L283" s="72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</row>
    <row r="284" spans="1:81" s="1" customFormat="1" ht="18" customHeight="1" x14ac:dyDescent="0.3">
      <c r="A284" s="28">
        <v>57051</v>
      </c>
      <c r="B284" s="31" t="s">
        <v>392</v>
      </c>
      <c r="C284" s="10">
        <v>9</v>
      </c>
      <c r="D284" s="11">
        <f t="shared" si="30"/>
        <v>386.55</v>
      </c>
      <c r="E284" s="50">
        <f t="shared" si="29"/>
        <v>386.55</v>
      </c>
      <c r="F284" s="62">
        <v>619</v>
      </c>
      <c r="G284" s="62">
        <v>499</v>
      </c>
      <c r="H284" s="65" t="s">
        <v>299</v>
      </c>
      <c r="I284" s="53">
        <v>1</v>
      </c>
      <c r="J284" s="13" t="s">
        <v>18</v>
      </c>
      <c r="K284" s="73"/>
      <c r="L284" s="72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</row>
    <row r="285" spans="1:81" s="1" customFormat="1" ht="27.45" customHeight="1" x14ac:dyDescent="0.3">
      <c r="A285" s="2"/>
      <c r="B285" s="3" t="s">
        <v>510</v>
      </c>
      <c r="C285" s="4" t="s">
        <v>11</v>
      </c>
      <c r="D285" s="5" t="str">
        <f t="shared" si="30"/>
        <v/>
      </c>
      <c r="E285" s="50" t="s">
        <v>11</v>
      </c>
      <c r="F285" s="6" t="s">
        <v>11</v>
      </c>
      <c r="G285" s="6"/>
      <c r="H285" s="66" t="s">
        <v>11</v>
      </c>
      <c r="I285" s="7"/>
      <c r="J285" s="54"/>
      <c r="K285" s="73"/>
      <c r="L285" s="72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</row>
    <row r="286" spans="1:81" s="1" customFormat="1" ht="18" customHeight="1" x14ac:dyDescent="0.3">
      <c r="A286" s="28">
        <v>40314</v>
      </c>
      <c r="B286" s="31" t="s">
        <v>511</v>
      </c>
      <c r="C286" s="10">
        <v>570</v>
      </c>
      <c r="D286" s="11">
        <f t="shared" si="30"/>
        <v>24481.5</v>
      </c>
      <c r="E286" s="50">
        <f t="shared" ref="E286" si="31">IFERROR(ROUNDUP(C286*(1-$E$5),2)*$J$5,"")</f>
        <v>24481.5</v>
      </c>
      <c r="F286" s="62">
        <v>36999</v>
      </c>
      <c r="G286" s="62"/>
      <c r="H286" s="65">
        <v>1</v>
      </c>
      <c r="I286" s="53">
        <v>1</v>
      </c>
      <c r="J286" s="13"/>
      <c r="K286" s="73"/>
      <c r="L286" s="72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</row>
    <row r="287" spans="1:81" s="1" customFormat="1" ht="27.45" customHeight="1" x14ac:dyDescent="0.3">
      <c r="A287" s="2"/>
      <c r="B287" s="3" t="s">
        <v>89</v>
      </c>
      <c r="C287" s="4" t="s">
        <v>11</v>
      </c>
      <c r="D287" s="5" t="str">
        <f t="shared" si="30"/>
        <v/>
      </c>
      <c r="E287" s="50" t="s">
        <v>11</v>
      </c>
      <c r="F287" s="6" t="s">
        <v>11</v>
      </c>
      <c r="G287" s="6"/>
      <c r="H287" s="66" t="s">
        <v>11</v>
      </c>
      <c r="I287" s="7"/>
      <c r="J287" s="54" t="s">
        <v>11</v>
      </c>
      <c r="K287" s="73"/>
      <c r="L287" s="72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</row>
    <row r="288" spans="1:81" s="1" customFormat="1" ht="18" customHeight="1" x14ac:dyDescent="0.3">
      <c r="A288" s="8">
        <v>41126</v>
      </c>
      <c r="B288" s="27" t="s">
        <v>90</v>
      </c>
      <c r="C288" s="10">
        <v>29.8</v>
      </c>
      <c r="D288" s="11">
        <v>1280</v>
      </c>
      <c r="E288" s="50">
        <v>1280</v>
      </c>
      <c r="F288" s="62">
        <v>2299</v>
      </c>
      <c r="G288" s="12"/>
      <c r="H288" s="65" t="s">
        <v>13</v>
      </c>
      <c r="I288" s="53">
        <v>1</v>
      </c>
      <c r="J288" s="13" t="s">
        <v>425</v>
      </c>
      <c r="K288" s="73"/>
      <c r="L288" s="72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</row>
    <row r="289" spans="1:81" s="1" customFormat="1" ht="27.45" customHeight="1" x14ac:dyDescent="0.3">
      <c r="A289" s="2"/>
      <c r="B289" s="3" t="s">
        <v>91</v>
      </c>
      <c r="C289" s="4">
        <v>0</v>
      </c>
      <c r="D289" s="5"/>
      <c r="E289" s="50"/>
      <c r="F289" s="6"/>
      <c r="G289" s="6"/>
      <c r="H289" s="66" t="s">
        <v>11</v>
      </c>
      <c r="I289" s="7"/>
      <c r="J289" s="54"/>
      <c r="K289" s="73"/>
      <c r="L289" s="72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</row>
    <row r="290" spans="1:81" ht="18" customHeight="1" x14ac:dyDescent="0.3">
      <c r="A290" s="8">
        <v>53645</v>
      </c>
      <c r="B290" s="9" t="s">
        <v>239</v>
      </c>
      <c r="C290" s="10">
        <v>10.88</v>
      </c>
      <c r="D290" s="11">
        <f t="shared" ref="D290:D295" si="32">IFERROR(C290*$J$5,"")</f>
        <v>467.29600000000005</v>
      </c>
      <c r="E290" s="50">
        <f t="shared" ref="E290:E295" si="33">IFERROR(ROUNDUP(C290*(1-$E$5),2)*$J$5,"")</f>
        <v>467.29600000000005</v>
      </c>
      <c r="F290" s="12">
        <v>669</v>
      </c>
      <c r="G290" s="12"/>
      <c r="H290" s="65" t="s">
        <v>13</v>
      </c>
      <c r="I290" s="53">
        <v>10</v>
      </c>
      <c r="J290" s="13"/>
      <c r="K290" s="73"/>
      <c r="L290" s="72"/>
    </row>
    <row r="291" spans="1:81" ht="18" customHeight="1" x14ac:dyDescent="0.3">
      <c r="A291" s="8">
        <v>53642</v>
      </c>
      <c r="B291" s="9" t="s">
        <v>241</v>
      </c>
      <c r="C291" s="10">
        <v>15.5</v>
      </c>
      <c r="D291" s="11">
        <f t="shared" si="32"/>
        <v>665.72500000000002</v>
      </c>
      <c r="E291" s="50">
        <f t="shared" si="33"/>
        <v>665.72500000000002</v>
      </c>
      <c r="F291" s="62">
        <v>949</v>
      </c>
      <c r="G291" s="12"/>
      <c r="H291" s="65" t="s">
        <v>13</v>
      </c>
      <c r="I291" s="53">
        <v>10</v>
      </c>
      <c r="J291" s="13"/>
      <c r="K291" s="73"/>
      <c r="L291" s="72"/>
    </row>
    <row r="292" spans="1:81" ht="18" customHeight="1" x14ac:dyDescent="0.3">
      <c r="A292" s="8">
        <v>53653</v>
      </c>
      <c r="B292" s="9" t="s">
        <v>231</v>
      </c>
      <c r="C292" s="10">
        <v>28.5</v>
      </c>
      <c r="D292" s="11">
        <f t="shared" si="32"/>
        <v>1224.075</v>
      </c>
      <c r="E292" s="50">
        <f t="shared" si="33"/>
        <v>1224.075</v>
      </c>
      <c r="F292" s="62">
        <v>1769</v>
      </c>
      <c r="G292" s="12"/>
      <c r="H292" s="65" t="s">
        <v>13</v>
      </c>
      <c r="I292" s="53">
        <v>1</v>
      </c>
      <c r="J292" s="13"/>
      <c r="K292" s="73"/>
      <c r="L292" s="72"/>
    </row>
    <row r="293" spans="1:81" ht="18" customHeight="1" x14ac:dyDescent="0.3">
      <c r="A293" s="8">
        <v>53651</v>
      </c>
      <c r="B293" s="9" t="s">
        <v>233</v>
      </c>
      <c r="C293" s="10">
        <v>42.01</v>
      </c>
      <c r="D293" s="11">
        <f t="shared" si="32"/>
        <v>1804.3295000000001</v>
      </c>
      <c r="E293" s="50">
        <f t="shared" si="33"/>
        <v>1804.3295000000001</v>
      </c>
      <c r="F293" s="62">
        <v>2549</v>
      </c>
      <c r="G293" s="12"/>
      <c r="H293" s="65" t="s">
        <v>13</v>
      </c>
      <c r="I293" s="53">
        <v>1</v>
      </c>
      <c r="J293" s="13"/>
      <c r="K293" s="73"/>
      <c r="L293" s="72"/>
    </row>
    <row r="294" spans="1:81" ht="18" customHeight="1" x14ac:dyDescent="0.3">
      <c r="A294" s="8">
        <v>53649</v>
      </c>
      <c r="B294" s="9" t="s">
        <v>235</v>
      </c>
      <c r="C294" s="10">
        <v>54.72</v>
      </c>
      <c r="D294" s="11">
        <f t="shared" si="32"/>
        <v>2350.2240000000002</v>
      </c>
      <c r="E294" s="50">
        <f t="shared" si="33"/>
        <v>2350.2240000000002</v>
      </c>
      <c r="F294" s="62">
        <v>3299</v>
      </c>
      <c r="G294" s="12"/>
      <c r="H294" s="65" t="s">
        <v>13</v>
      </c>
      <c r="I294" s="53">
        <v>1</v>
      </c>
      <c r="J294" s="13"/>
      <c r="K294" s="73"/>
      <c r="L294" s="72"/>
    </row>
    <row r="295" spans="1:81" ht="18" customHeight="1" x14ac:dyDescent="0.3">
      <c r="A295" s="8">
        <v>53647</v>
      </c>
      <c r="B295" s="9" t="s">
        <v>237</v>
      </c>
      <c r="C295" s="10">
        <v>92.22</v>
      </c>
      <c r="D295" s="11">
        <f t="shared" si="32"/>
        <v>3960.8490000000002</v>
      </c>
      <c r="E295" s="50">
        <f t="shared" si="33"/>
        <v>3960.8490000000002</v>
      </c>
      <c r="F295" s="62">
        <v>5499</v>
      </c>
      <c r="G295" s="12"/>
      <c r="H295" s="65" t="s">
        <v>283</v>
      </c>
      <c r="I295" s="53">
        <v>1</v>
      </c>
      <c r="J295" s="13"/>
      <c r="K295" s="73"/>
      <c r="L295" s="72"/>
    </row>
    <row r="296" spans="1:81" s="1" customFormat="1" ht="27.45" customHeight="1" x14ac:dyDescent="0.3">
      <c r="A296" s="2"/>
      <c r="B296" s="3" t="s">
        <v>92</v>
      </c>
      <c r="C296" s="4"/>
      <c r="D296" s="5"/>
      <c r="E296" s="50"/>
      <c r="F296" s="6"/>
      <c r="G296" s="6"/>
      <c r="H296" s="66" t="s">
        <v>11</v>
      </c>
      <c r="I296" s="7"/>
      <c r="J296" s="54" t="s">
        <v>11</v>
      </c>
      <c r="K296" s="73"/>
      <c r="L296" s="72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</row>
    <row r="297" spans="1:81" ht="18" customHeight="1" x14ac:dyDescent="0.3">
      <c r="A297" s="8">
        <v>53641</v>
      </c>
      <c r="B297" s="9" t="s">
        <v>238</v>
      </c>
      <c r="C297" s="10">
        <v>11.37</v>
      </c>
      <c r="D297" s="11">
        <f t="shared" ref="D297:D302" si="34">IFERROR(C297*$J$5,"")</f>
        <v>488.3415</v>
      </c>
      <c r="E297" s="50">
        <f t="shared" ref="E297:E302" si="35">IFERROR(ROUNDUP(C297*(1-$E$5),2)*$J$5,"")</f>
        <v>488.3415</v>
      </c>
      <c r="F297" s="62">
        <v>729</v>
      </c>
      <c r="G297" s="12"/>
      <c r="H297" s="65" t="s">
        <v>284</v>
      </c>
      <c r="I297" s="53">
        <v>10</v>
      </c>
      <c r="J297" s="13"/>
      <c r="K297" s="73"/>
      <c r="L297" s="72"/>
    </row>
    <row r="298" spans="1:81" ht="18" customHeight="1" x14ac:dyDescent="0.3">
      <c r="A298" s="8">
        <v>53643</v>
      </c>
      <c r="B298" s="9" t="s">
        <v>240</v>
      </c>
      <c r="C298" s="10">
        <v>17</v>
      </c>
      <c r="D298" s="11">
        <f t="shared" si="34"/>
        <v>730.15000000000009</v>
      </c>
      <c r="E298" s="50">
        <f t="shared" si="35"/>
        <v>730.15000000000009</v>
      </c>
      <c r="F298" s="62">
        <v>1049</v>
      </c>
      <c r="G298" s="12"/>
      <c r="H298" s="65" t="s">
        <v>12</v>
      </c>
      <c r="I298" s="53">
        <v>10</v>
      </c>
      <c r="J298" s="13"/>
      <c r="K298" s="73"/>
      <c r="L298" s="72"/>
    </row>
    <row r="299" spans="1:81" ht="18" customHeight="1" x14ac:dyDescent="0.3">
      <c r="A299" s="8">
        <v>53654</v>
      </c>
      <c r="B299" s="9" t="s">
        <v>230</v>
      </c>
      <c r="C299" s="10">
        <v>29.95</v>
      </c>
      <c r="D299" s="11">
        <f t="shared" si="34"/>
        <v>1286.3525</v>
      </c>
      <c r="E299" s="50">
        <f t="shared" si="35"/>
        <v>1286.3525</v>
      </c>
      <c r="F299" s="62">
        <v>1849</v>
      </c>
      <c r="G299" s="12"/>
      <c r="H299" s="65" t="s">
        <v>299</v>
      </c>
      <c r="I299" s="53">
        <v>1</v>
      </c>
      <c r="J299" s="13"/>
      <c r="K299" s="73"/>
      <c r="L299" s="72"/>
    </row>
    <row r="300" spans="1:81" ht="18" customHeight="1" x14ac:dyDescent="0.3">
      <c r="A300" s="8">
        <v>53652</v>
      </c>
      <c r="B300" s="9" t="s">
        <v>232</v>
      </c>
      <c r="C300" s="10">
        <v>50.92</v>
      </c>
      <c r="D300" s="11">
        <f t="shared" si="34"/>
        <v>2187.0140000000001</v>
      </c>
      <c r="E300" s="50">
        <f t="shared" si="35"/>
        <v>2187.0140000000001</v>
      </c>
      <c r="F300" s="62">
        <v>3199</v>
      </c>
      <c r="G300" s="12"/>
      <c r="H300" s="65" t="s">
        <v>284</v>
      </c>
      <c r="I300" s="53">
        <v>1</v>
      </c>
      <c r="J300" s="13"/>
      <c r="K300" s="73"/>
      <c r="L300" s="72"/>
    </row>
    <row r="301" spans="1:81" ht="18" customHeight="1" x14ac:dyDescent="0.3">
      <c r="A301" s="8">
        <v>53650</v>
      </c>
      <c r="B301" s="9" t="s">
        <v>234</v>
      </c>
      <c r="C301" s="10">
        <v>57.18</v>
      </c>
      <c r="D301" s="11">
        <f t="shared" si="34"/>
        <v>2455.8810000000003</v>
      </c>
      <c r="E301" s="50">
        <f t="shared" si="35"/>
        <v>2455.8810000000003</v>
      </c>
      <c r="F301" s="62">
        <v>3699</v>
      </c>
      <c r="G301" s="12"/>
      <c r="H301" s="65" t="s">
        <v>13</v>
      </c>
      <c r="I301" s="53">
        <v>1</v>
      </c>
      <c r="J301" s="13"/>
      <c r="K301" s="73"/>
      <c r="L301" s="72"/>
    </row>
    <row r="302" spans="1:81" ht="18" customHeight="1" x14ac:dyDescent="0.3">
      <c r="A302" s="8">
        <v>53648</v>
      </c>
      <c r="B302" s="32" t="s">
        <v>236</v>
      </c>
      <c r="C302" s="10">
        <v>99</v>
      </c>
      <c r="D302" s="11">
        <f t="shared" si="34"/>
        <v>4252.05</v>
      </c>
      <c r="E302" s="50">
        <f t="shared" si="35"/>
        <v>4252.05</v>
      </c>
      <c r="F302" s="62">
        <v>5959</v>
      </c>
      <c r="G302" s="12"/>
      <c r="H302" s="65" t="s">
        <v>284</v>
      </c>
      <c r="I302" s="53">
        <v>1</v>
      </c>
      <c r="J302" s="13"/>
      <c r="K302" s="73"/>
      <c r="L302" s="72"/>
    </row>
    <row r="303" spans="1:81" s="1" customFormat="1" ht="27.45" customHeight="1" x14ac:dyDescent="0.3">
      <c r="A303" s="2"/>
      <c r="B303" s="3" t="s">
        <v>91</v>
      </c>
      <c r="C303" s="4"/>
      <c r="D303" s="5"/>
      <c r="E303" s="50"/>
      <c r="F303" s="6"/>
      <c r="G303" s="6"/>
      <c r="H303" s="66" t="s">
        <v>11</v>
      </c>
      <c r="I303" s="7"/>
      <c r="J303" s="54"/>
      <c r="K303" s="73"/>
      <c r="L303" s="72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</row>
    <row r="304" spans="1:81" s="1" customFormat="1" ht="18" customHeight="1" x14ac:dyDescent="0.3">
      <c r="A304" s="8">
        <v>58822</v>
      </c>
      <c r="B304" s="9" t="s">
        <v>298</v>
      </c>
      <c r="C304" s="10">
        <v>29.95</v>
      </c>
      <c r="D304" s="11">
        <f t="shared" ref="D304:D308" si="36">IFERROR(C304*$J$5,"")</f>
        <v>1286.3525</v>
      </c>
      <c r="E304" s="50">
        <f t="shared" ref="E304:E308" si="37">IFERROR(ROUNDUP(C304*(1-$E$5),2)*$J$5,"")</f>
        <v>1286.3525</v>
      </c>
      <c r="F304" s="62">
        <v>2119</v>
      </c>
      <c r="G304" s="62">
        <v>1699</v>
      </c>
      <c r="H304" s="65" t="s">
        <v>299</v>
      </c>
      <c r="I304" s="53">
        <v>30</v>
      </c>
      <c r="J304" s="13" t="s">
        <v>505</v>
      </c>
      <c r="K304" s="73"/>
      <c r="L304" s="72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</row>
    <row r="305" spans="1:81" s="1" customFormat="1" ht="18" customHeight="1" x14ac:dyDescent="0.3">
      <c r="A305" s="8">
        <v>40921</v>
      </c>
      <c r="B305" s="9" t="s">
        <v>468</v>
      </c>
      <c r="C305" s="10">
        <v>9.34</v>
      </c>
      <c r="D305" s="11">
        <f t="shared" si="36"/>
        <v>401.15300000000002</v>
      </c>
      <c r="E305" s="50">
        <f t="shared" si="37"/>
        <v>401.15300000000002</v>
      </c>
      <c r="F305" s="62">
        <v>589</v>
      </c>
      <c r="G305" s="12"/>
      <c r="H305" s="65" t="s">
        <v>283</v>
      </c>
      <c r="I305" s="53">
        <v>30</v>
      </c>
      <c r="J305" s="13"/>
      <c r="K305" s="73"/>
      <c r="L305" s="72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</row>
    <row r="306" spans="1:81" s="1" customFormat="1" ht="18" customHeight="1" x14ac:dyDescent="0.3">
      <c r="A306" s="8">
        <v>40922</v>
      </c>
      <c r="B306" s="9" t="s">
        <v>469</v>
      </c>
      <c r="C306" s="10">
        <v>15.44</v>
      </c>
      <c r="D306" s="11">
        <f t="shared" si="36"/>
        <v>663.14800000000002</v>
      </c>
      <c r="E306" s="50">
        <f t="shared" si="37"/>
        <v>663.14800000000002</v>
      </c>
      <c r="F306" s="62">
        <v>999</v>
      </c>
      <c r="G306" s="12"/>
      <c r="H306" s="65" t="s">
        <v>13</v>
      </c>
      <c r="I306" s="53">
        <v>20</v>
      </c>
      <c r="J306" s="13"/>
      <c r="K306" s="73"/>
      <c r="L306" s="72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</row>
    <row r="307" spans="1:81" s="1" customFormat="1" ht="18" customHeight="1" x14ac:dyDescent="0.3">
      <c r="A307" s="8">
        <v>40456</v>
      </c>
      <c r="B307" s="9" t="s">
        <v>470</v>
      </c>
      <c r="C307" s="10">
        <v>23.56</v>
      </c>
      <c r="D307" s="11">
        <f t="shared" si="36"/>
        <v>1011.902</v>
      </c>
      <c r="E307" s="50">
        <f t="shared" si="37"/>
        <v>1011.902</v>
      </c>
      <c r="F307" s="62">
        <v>1499</v>
      </c>
      <c r="G307" s="12"/>
      <c r="H307" s="65" t="s">
        <v>13</v>
      </c>
      <c r="I307" s="53">
        <v>10</v>
      </c>
      <c r="J307" s="13"/>
      <c r="K307" s="73"/>
      <c r="L307" s="72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</row>
    <row r="308" spans="1:81" s="1" customFormat="1" ht="18" customHeight="1" x14ac:dyDescent="0.3">
      <c r="A308" s="8">
        <v>40648</v>
      </c>
      <c r="B308" s="9" t="s">
        <v>471</v>
      </c>
      <c r="C308" s="10">
        <v>40.39</v>
      </c>
      <c r="D308" s="11">
        <f t="shared" si="36"/>
        <v>1734.7505000000001</v>
      </c>
      <c r="E308" s="50">
        <f t="shared" si="37"/>
        <v>1734.7505000000001</v>
      </c>
      <c r="F308" s="62">
        <v>2589</v>
      </c>
      <c r="G308" s="12"/>
      <c r="H308" s="65" t="s">
        <v>13</v>
      </c>
      <c r="I308" s="53">
        <v>8</v>
      </c>
      <c r="J308" s="13"/>
      <c r="K308" s="73"/>
      <c r="L308" s="72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</row>
    <row r="309" spans="1:81" s="1" customFormat="1" ht="27.45" customHeight="1" x14ac:dyDescent="0.3">
      <c r="A309" s="2"/>
      <c r="B309" s="3" t="s">
        <v>93</v>
      </c>
      <c r="C309" s="3"/>
      <c r="D309" s="3"/>
      <c r="E309" s="50"/>
      <c r="F309" s="3"/>
      <c r="G309" s="3"/>
      <c r="H309" s="67" t="s">
        <v>11</v>
      </c>
      <c r="I309" s="3"/>
      <c r="J309" s="55"/>
      <c r="K309" s="73"/>
      <c r="L309" s="72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</row>
    <row r="310" spans="1:81" s="1" customFormat="1" ht="18" customHeight="1" x14ac:dyDescent="0.3">
      <c r="A310" s="8">
        <v>58790</v>
      </c>
      <c r="B310" s="9" t="s">
        <v>472</v>
      </c>
      <c r="C310" s="10">
        <v>20.5</v>
      </c>
      <c r="D310" s="11">
        <f t="shared" ref="D310:D342" si="38">IFERROR(C310*$J$5,"")</f>
        <v>880.47500000000002</v>
      </c>
      <c r="E310" s="50">
        <f t="shared" ref="E310:E315" si="39">IFERROR(ROUNDUP(C310*(1-$E$5),2)*$J$5,"")</f>
        <v>880.47500000000002</v>
      </c>
      <c r="F310" s="62">
        <v>1299</v>
      </c>
      <c r="G310" s="62"/>
      <c r="H310" s="65" t="s">
        <v>13</v>
      </c>
      <c r="I310" s="53">
        <v>6</v>
      </c>
      <c r="J310" s="13"/>
      <c r="K310" s="73"/>
      <c r="L310" s="72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</row>
    <row r="311" spans="1:81" s="1" customFormat="1" ht="18" customHeight="1" x14ac:dyDescent="0.3">
      <c r="A311" s="8">
        <v>59431</v>
      </c>
      <c r="B311" s="9" t="s">
        <v>473</v>
      </c>
      <c r="C311" s="10">
        <v>23</v>
      </c>
      <c r="D311" s="11">
        <f t="shared" si="38"/>
        <v>987.85</v>
      </c>
      <c r="E311" s="50">
        <f t="shared" si="39"/>
        <v>987.85</v>
      </c>
      <c r="F311" s="62">
        <v>1519</v>
      </c>
      <c r="G311" s="62"/>
      <c r="H311" s="65" t="s">
        <v>13</v>
      </c>
      <c r="I311" s="53">
        <v>8</v>
      </c>
      <c r="J311" s="63" t="s">
        <v>290</v>
      </c>
      <c r="K311" s="73"/>
      <c r="L311" s="72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</row>
    <row r="312" spans="1:81" s="1" customFormat="1" ht="18" customHeight="1" x14ac:dyDescent="0.3">
      <c r="A312" s="8">
        <v>57253</v>
      </c>
      <c r="B312" s="9" t="s">
        <v>474</v>
      </c>
      <c r="C312" s="10">
        <v>23</v>
      </c>
      <c r="D312" s="11">
        <f t="shared" si="38"/>
        <v>987.85</v>
      </c>
      <c r="E312" s="50">
        <f t="shared" si="39"/>
        <v>987.85</v>
      </c>
      <c r="F312" s="62">
        <v>1519</v>
      </c>
      <c r="G312" s="12"/>
      <c r="H312" s="65" t="s">
        <v>13</v>
      </c>
      <c r="I312" s="53">
        <v>8</v>
      </c>
      <c r="J312" s="13"/>
      <c r="K312" s="73"/>
      <c r="L312" s="72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</row>
    <row r="313" spans="1:81" s="1" customFormat="1" ht="18" customHeight="1" x14ac:dyDescent="0.3">
      <c r="A313" s="8">
        <v>57254</v>
      </c>
      <c r="B313" s="9" t="s">
        <v>475</v>
      </c>
      <c r="C313" s="10">
        <v>31.5</v>
      </c>
      <c r="D313" s="11">
        <f t="shared" si="38"/>
        <v>1352.9250000000002</v>
      </c>
      <c r="E313" s="50">
        <f t="shared" si="39"/>
        <v>1352.9250000000002</v>
      </c>
      <c r="F313" s="62">
        <v>1999</v>
      </c>
      <c r="G313" s="12"/>
      <c r="H313" s="65" t="s">
        <v>13</v>
      </c>
      <c r="I313" s="53">
        <v>4</v>
      </c>
      <c r="J313" s="13"/>
      <c r="K313" s="73"/>
      <c r="L313" s="72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</row>
    <row r="314" spans="1:81" s="1" customFormat="1" ht="18" customHeight="1" x14ac:dyDescent="0.3">
      <c r="A314" s="8">
        <v>59433</v>
      </c>
      <c r="B314" s="9" t="s">
        <v>476</v>
      </c>
      <c r="C314" s="10">
        <v>40.5</v>
      </c>
      <c r="D314" s="11">
        <f t="shared" si="38"/>
        <v>1739.4750000000001</v>
      </c>
      <c r="E314" s="50">
        <f t="shared" si="39"/>
        <v>1739.4750000000001</v>
      </c>
      <c r="F314" s="62">
        <v>2599</v>
      </c>
      <c r="G314" s="62"/>
      <c r="H314" s="65" t="s">
        <v>13</v>
      </c>
      <c r="I314" s="53">
        <v>4</v>
      </c>
      <c r="J314" s="63" t="s">
        <v>290</v>
      </c>
      <c r="K314" s="73"/>
      <c r="L314" s="72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</row>
    <row r="315" spans="1:81" s="1" customFormat="1" ht="18" customHeight="1" x14ac:dyDescent="0.3">
      <c r="A315" s="8">
        <v>58857</v>
      </c>
      <c r="B315" s="9" t="s">
        <v>477</v>
      </c>
      <c r="C315" s="10">
        <v>40.5</v>
      </c>
      <c r="D315" s="11">
        <f t="shared" si="38"/>
        <v>1739.4750000000001</v>
      </c>
      <c r="E315" s="50">
        <f t="shared" si="39"/>
        <v>1739.4750000000001</v>
      </c>
      <c r="F315" s="62">
        <v>2599</v>
      </c>
      <c r="G315" s="12"/>
      <c r="H315" s="65" t="s">
        <v>12</v>
      </c>
      <c r="I315" s="53">
        <v>4</v>
      </c>
      <c r="J315" s="13"/>
      <c r="K315" s="73"/>
      <c r="L315" s="72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</row>
    <row r="316" spans="1:81" s="1" customFormat="1" ht="18" customHeight="1" x14ac:dyDescent="0.3">
      <c r="A316" s="8">
        <v>59877</v>
      </c>
      <c r="B316" s="9" t="s">
        <v>514</v>
      </c>
      <c r="C316" s="10">
        <v>41.5</v>
      </c>
      <c r="D316" s="11">
        <f t="shared" ref="D316" si="40">IFERROR(C316*$J$5,"")</f>
        <v>1782.4250000000002</v>
      </c>
      <c r="E316" s="50">
        <f t="shared" ref="E316" si="41">IFERROR(ROUNDUP(C316*(1-$E$5),2)*$J$5,"")</f>
        <v>1782.4250000000002</v>
      </c>
      <c r="F316" s="62">
        <v>2599</v>
      </c>
      <c r="G316" s="62"/>
      <c r="H316" s="65" t="s">
        <v>13</v>
      </c>
      <c r="I316" s="53">
        <v>4</v>
      </c>
      <c r="J316" s="13"/>
      <c r="K316" s="73"/>
      <c r="L316" s="72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</row>
    <row r="317" spans="1:81" s="1" customFormat="1" ht="27.45" customHeight="1" x14ac:dyDescent="0.3">
      <c r="A317" s="2"/>
      <c r="B317" s="3" t="s">
        <v>94</v>
      </c>
      <c r="C317" s="4" t="s">
        <v>11</v>
      </c>
      <c r="D317" s="5" t="str">
        <f t="shared" si="38"/>
        <v/>
      </c>
      <c r="E317" s="50" t="s">
        <v>11</v>
      </c>
      <c r="F317" s="6" t="s">
        <v>11</v>
      </c>
      <c r="G317" s="6"/>
      <c r="H317" s="66" t="s">
        <v>11</v>
      </c>
      <c r="I317" s="7"/>
      <c r="J317" s="54" t="s">
        <v>11</v>
      </c>
      <c r="K317" s="73"/>
      <c r="L317" s="72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</row>
    <row r="318" spans="1:81" s="1" customFormat="1" ht="18" customHeight="1" x14ac:dyDescent="0.3">
      <c r="A318" s="8">
        <v>39426</v>
      </c>
      <c r="B318" s="27" t="s">
        <v>478</v>
      </c>
      <c r="C318" s="10">
        <v>31.3</v>
      </c>
      <c r="D318" s="11">
        <f t="shared" si="38"/>
        <v>1344.335</v>
      </c>
      <c r="E318" s="50">
        <f t="shared" ref="E318:E323" si="42">IFERROR(ROUNDUP(C318*(1-$E$5),2)*$J$5,"")</f>
        <v>1344.335</v>
      </c>
      <c r="F318" s="62">
        <v>1999</v>
      </c>
      <c r="G318" s="12"/>
      <c r="H318" s="65" t="s">
        <v>284</v>
      </c>
      <c r="I318" s="53">
        <v>6</v>
      </c>
      <c r="J318" s="13"/>
      <c r="K318" s="73"/>
      <c r="L318" s="72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</row>
    <row r="319" spans="1:81" s="1" customFormat="1" ht="18" customHeight="1" x14ac:dyDescent="0.3">
      <c r="A319" s="8">
        <v>39328</v>
      </c>
      <c r="B319" s="27" t="s">
        <v>479</v>
      </c>
      <c r="C319" s="10">
        <v>45.58</v>
      </c>
      <c r="D319" s="11">
        <f t="shared" si="38"/>
        <v>1957.6610000000001</v>
      </c>
      <c r="E319" s="50">
        <f t="shared" si="42"/>
        <v>1957.6610000000001</v>
      </c>
      <c r="F319" s="62">
        <v>3699</v>
      </c>
      <c r="G319" s="12"/>
      <c r="H319" s="65" t="s">
        <v>284</v>
      </c>
      <c r="I319" s="53">
        <v>4</v>
      </c>
      <c r="J319" s="13"/>
      <c r="K319" s="73"/>
      <c r="L319" s="72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</row>
    <row r="320" spans="1:81" s="1" customFormat="1" ht="18" customHeight="1" x14ac:dyDescent="0.3">
      <c r="A320" s="8">
        <v>39325</v>
      </c>
      <c r="B320" s="27" t="s">
        <v>480</v>
      </c>
      <c r="C320" s="10">
        <v>61.67</v>
      </c>
      <c r="D320" s="11">
        <f t="shared" si="38"/>
        <v>2648.7265000000002</v>
      </c>
      <c r="E320" s="50">
        <f t="shared" si="42"/>
        <v>2648.7265000000002</v>
      </c>
      <c r="F320" s="62">
        <v>4599</v>
      </c>
      <c r="G320" s="12"/>
      <c r="H320" s="65" t="s">
        <v>13</v>
      </c>
      <c r="I320" s="53">
        <v>3</v>
      </c>
      <c r="J320" s="13"/>
      <c r="K320" s="73"/>
      <c r="L320" s="72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</row>
    <row r="321" spans="1:81" s="1" customFormat="1" ht="18" customHeight="1" x14ac:dyDescent="0.3">
      <c r="A321" s="8">
        <v>39377</v>
      </c>
      <c r="B321" s="27" t="s">
        <v>481</v>
      </c>
      <c r="C321" s="10">
        <v>116.5</v>
      </c>
      <c r="D321" s="11">
        <f t="shared" si="38"/>
        <v>5003.6750000000002</v>
      </c>
      <c r="E321" s="50">
        <f t="shared" si="42"/>
        <v>5003.6750000000002</v>
      </c>
      <c r="F321" s="62">
        <v>6699</v>
      </c>
      <c r="G321" s="12"/>
      <c r="H321" s="65" t="s">
        <v>13</v>
      </c>
      <c r="I321" s="53">
        <v>2</v>
      </c>
      <c r="J321" s="13"/>
      <c r="K321" s="73"/>
      <c r="L321" s="72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</row>
    <row r="322" spans="1:81" s="1" customFormat="1" ht="18" customHeight="1" x14ac:dyDescent="0.3">
      <c r="A322" s="8">
        <v>57516</v>
      </c>
      <c r="B322" s="27" t="s">
        <v>482</v>
      </c>
      <c r="C322" s="10">
        <v>110</v>
      </c>
      <c r="D322" s="11">
        <f t="shared" si="38"/>
        <v>4724.5</v>
      </c>
      <c r="E322" s="50">
        <f t="shared" si="42"/>
        <v>4724.5</v>
      </c>
      <c r="F322" s="62">
        <v>7799</v>
      </c>
      <c r="G322" s="12">
        <v>5999</v>
      </c>
      <c r="H322" s="65" t="s">
        <v>283</v>
      </c>
      <c r="I322" s="53">
        <v>4</v>
      </c>
      <c r="J322" s="13" t="s">
        <v>508</v>
      </c>
      <c r="K322" s="73"/>
      <c r="L322" s="72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</row>
    <row r="323" spans="1:81" s="1" customFormat="1" ht="18" customHeight="1" x14ac:dyDescent="0.3">
      <c r="A323" s="8">
        <v>57517</v>
      </c>
      <c r="B323" s="27" t="s">
        <v>483</v>
      </c>
      <c r="C323" s="10">
        <v>140</v>
      </c>
      <c r="D323" s="11">
        <f t="shared" si="38"/>
        <v>6013</v>
      </c>
      <c r="E323" s="50">
        <f t="shared" si="42"/>
        <v>6013</v>
      </c>
      <c r="F323" s="62">
        <v>8899</v>
      </c>
      <c r="G323" s="12">
        <v>7499</v>
      </c>
      <c r="H323" s="65" t="s">
        <v>283</v>
      </c>
      <c r="I323" s="53">
        <v>1</v>
      </c>
      <c r="J323" s="13" t="s">
        <v>509</v>
      </c>
      <c r="K323" s="73"/>
      <c r="L323" s="72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</row>
    <row r="324" spans="1:81" s="1" customFormat="1" ht="27.45" customHeight="1" x14ac:dyDescent="0.3">
      <c r="A324" s="2"/>
      <c r="B324" s="3" t="s">
        <v>95</v>
      </c>
      <c r="C324" s="4" t="s">
        <v>11</v>
      </c>
      <c r="D324" s="5" t="str">
        <f t="shared" si="38"/>
        <v/>
      </c>
      <c r="E324" s="50" t="s">
        <v>11</v>
      </c>
      <c r="F324" s="6" t="s">
        <v>11</v>
      </c>
      <c r="G324" s="6"/>
      <c r="H324" s="66" t="s">
        <v>11</v>
      </c>
      <c r="I324" s="7"/>
      <c r="J324" s="54" t="s">
        <v>11</v>
      </c>
      <c r="K324" s="73"/>
      <c r="L324" s="72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</row>
    <row r="325" spans="1:81" ht="18" customHeight="1" x14ac:dyDescent="0.3">
      <c r="A325" s="8">
        <v>57259</v>
      </c>
      <c r="B325" s="9" t="s">
        <v>484</v>
      </c>
      <c r="C325" s="10">
        <v>5.08</v>
      </c>
      <c r="D325" s="11">
        <f t="shared" si="38"/>
        <v>218.18600000000001</v>
      </c>
      <c r="E325" s="50">
        <f t="shared" ref="E325:E335" si="43">IFERROR(ROUNDUP(C325*(1-$E$5),2)*$J$5,"")</f>
        <v>218.18600000000001</v>
      </c>
      <c r="F325" s="62">
        <v>299</v>
      </c>
      <c r="G325" s="12"/>
      <c r="H325" s="65" t="s">
        <v>13</v>
      </c>
      <c r="I325" s="53" t="s">
        <v>11</v>
      </c>
      <c r="J325" s="13"/>
      <c r="K325" s="73"/>
      <c r="L325" s="72"/>
    </row>
    <row r="326" spans="1:81" s="1" customFormat="1" ht="18" customHeight="1" x14ac:dyDescent="0.3">
      <c r="A326" s="8">
        <v>57256</v>
      </c>
      <c r="B326" s="9" t="s">
        <v>485</v>
      </c>
      <c r="C326" s="10">
        <v>4.57</v>
      </c>
      <c r="D326" s="11">
        <f t="shared" si="38"/>
        <v>196.28150000000002</v>
      </c>
      <c r="E326" s="50">
        <f t="shared" si="43"/>
        <v>196.28150000000002</v>
      </c>
      <c r="F326" s="62">
        <v>289</v>
      </c>
      <c r="G326" s="12"/>
      <c r="H326" s="65" t="s">
        <v>13</v>
      </c>
      <c r="I326" s="53" t="s">
        <v>11</v>
      </c>
      <c r="J326" s="13"/>
      <c r="K326" s="73"/>
      <c r="L326" s="72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</row>
    <row r="327" spans="1:81" s="1" customFormat="1" ht="18" customHeight="1" x14ac:dyDescent="0.3">
      <c r="A327" s="8">
        <v>40945</v>
      </c>
      <c r="B327" s="9" t="s">
        <v>486</v>
      </c>
      <c r="C327" s="10">
        <v>6</v>
      </c>
      <c r="D327" s="11">
        <f t="shared" si="38"/>
        <v>257.70000000000005</v>
      </c>
      <c r="E327" s="50">
        <f t="shared" si="43"/>
        <v>257.70000000000005</v>
      </c>
      <c r="F327" s="62">
        <v>369</v>
      </c>
      <c r="G327" s="12"/>
      <c r="H327" s="65" t="s">
        <v>284</v>
      </c>
      <c r="I327" s="53">
        <v>1</v>
      </c>
      <c r="J327" s="13"/>
      <c r="K327" s="73"/>
      <c r="L327" s="72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</row>
    <row r="328" spans="1:81" s="1" customFormat="1" ht="18" customHeight="1" x14ac:dyDescent="0.3">
      <c r="A328" s="8">
        <v>40947</v>
      </c>
      <c r="B328" s="9" t="s">
        <v>487</v>
      </c>
      <c r="C328" s="10">
        <v>5.33</v>
      </c>
      <c r="D328" s="11">
        <f t="shared" si="38"/>
        <v>228.92350000000002</v>
      </c>
      <c r="E328" s="50">
        <f t="shared" si="43"/>
        <v>228.92350000000002</v>
      </c>
      <c r="F328" s="62">
        <v>329</v>
      </c>
      <c r="G328" s="12"/>
      <c r="H328" s="65" t="s">
        <v>12</v>
      </c>
      <c r="I328" s="53">
        <v>1</v>
      </c>
      <c r="J328" s="13"/>
      <c r="K328" s="73"/>
      <c r="L328" s="72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</row>
    <row r="329" spans="1:81" s="1" customFormat="1" ht="18" customHeight="1" x14ac:dyDescent="0.3">
      <c r="A329" s="8">
        <v>40946</v>
      </c>
      <c r="B329" s="9" t="s">
        <v>488</v>
      </c>
      <c r="C329" s="10">
        <v>5.33</v>
      </c>
      <c r="D329" s="11">
        <f t="shared" si="38"/>
        <v>228.92350000000002</v>
      </c>
      <c r="E329" s="50">
        <f t="shared" si="43"/>
        <v>228.92350000000002</v>
      </c>
      <c r="F329" s="62">
        <v>329</v>
      </c>
      <c r="G329" s="12"/>
      <c r="H329" s="65" t="s">
        <v>13</v>
      </c>
      <c r="I329" s="53">
        <v>1</v>
      </c>
      <c r="J329" s="13"/>
      <c r="K329" s="73"/>
      <c r="L329" s="72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</row>
    <row r="330" spans="1:81" s="1" customFormat="1" ht="18" customHeight="1" x14ac:dyDescent="0.3">
      <c r="A330" s="8">
        <v>40944</v>
      </c>
      <c r="B330" s="9" t="s">
        <v>489</v>
      </c>
      <c r="C330" s="10">
        <v>5.4</v>
      </c>
      <c r="D330" s="11">
        <f t="shared" si="38"/>
        <v>231.93000000000004</v>
      </c>
      <c r="E330" s="50">
        <f t="shared" si="43"/>
        <v>231.93000000000004</v>
      </c>
      <c r="F330" s="62">
        <v>329</v>
      </c>
      <c r="G330" s="12"/>
      <c r="H330" s="65" t="s">
        <v>13</v>
      </c>
      <c r="I330" s="53">
        <v>1</v>
      </c>
      <c r="J330" s="13"/>
      <c r="K330" s="73"/>
      <c r="L330" s="72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</row>
    <row r="331" spans="1:81" s="1" customFormat="1" ht="18" customHeight="1" x14ac:dyDescent="0.3">
      <c r="A331" s="8">
        <v>40943</v>
      </c>
      <c r="B331" s="9" t="s">
        <v>490</v>
      </c>
      <c r="C331" s="10">
        <v>5.4</v>
      </c>
      <c r="D331" s="11">
        <f t="shared" si="38"/>
        <v>231.93000000000004</v>
      </c>
      <c r="E331" s="50">
        <f t="shared" si="43"/>
        <v>231.93000000000004</v>
      </c>
      <c r="F331" s="62">
        <v>329</v>
      </c>
      <c r="G331" s="12"/>
      <c r="H331" s="65" t="s">
        <v>13</v>
      </c>
      <c r="I331" s="53">
        <v>1</v>
      </c>
      <c r="J331" s="13"/>
      <c r="K331" s="73"/>
      <c r="L331" s="72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</row>
    <row r="332" spans="1:81" s="1" customFormat="1" ht="18" customHeight="1" x14ac:dyDescent="0.3">
      <c r="A332" s="8">
        <v>57260</v>
      </c>
      <c r="B332" s="9" t="s">
        <v>491</v>
      </c>
      <c r="C332" s="10">
        <v>4.76</v>
      </c>
      <c r="D332" s="11">
        <f t="shared" si="38"/>
        <v>204.44200000000001</v>
      </c>
      <c r="E332" s="50">
        <f t="shared" si="43"/>
        <v>204.44200000000001</v>
      </c>
      <c r="F332" s="62">
        <v>389</v>
      </c>
      <c r="G332" s="12"/>
      <c r="H332" s="65" t="s">
        <v>13</v>
      </c>
      <c r="I332" s="53" t="s">
        <v>11</v>
      </c>
      <c r="J332" s="13"/>
      <c r="K332" s="73"/>
      <c r="L332" s="72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</row>
    <row r="333" spans="1:81" s="1" customFormat="1" ht="18" customHeight="1" x14ac:dyDescent="0.3">
      <c r="A333" s="8">
        <v>57258</v>
      </c>
      <c r="B333" s="9" t="s">
        <v>492</v>
      </c>
      <c r="C333" s="10">
        <v>6</v>
      </c>
      <c r="D333" s="11">
        <f t="shared" si="38"/>
        <v>257.70000000000005</v>
      </c>
      <c r="E333" s="50">
        <f t="shared" si="43"/>
        <v>257.70000000000005</v>
      </c>
      <c r="F333" s="62">
        <v>369</v>
      </c>
      <c r="G333" s="12"/>
      <c r="H333" s="65" t="s">
        <v>284</v>
      </c>
      <c r="I333" s="53" t="s">
        <v>11</v>
      </c>
      <c r="J333" s="13"/>
      <c r="K333" s="73"/>
      <c r="L333" s="72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</row>
    <row r="334" spans="1:81" s="1" customFormat="1" ht="18" customHeight="1" x14ac:dyDescent="0.3">
      <c r="A334" s="8">
        <v>40948</v>
      </c>
      <c r="B334" s="9" t="s">
        <v>493</v>
      </c>
      <c r="C334" s="10">
        <v>2.39</v>
      </c>
      <c r="D334" s="11">
        <f t="shared" si="38"/>
        <v>102.65050000000001</v>
      </c>
      <c r="E334" s="50">
        <f t="shared" si="43"/>
        <v>102.65050000000001</v>
      </c>
      <c r="F334" s="62">
        <v>159</v>
      </c>
      <c r="G334" s="12"/>
      <c r="H334" s="65" t="s">
        <v>283</v>
      </c>
      <c r="I334" s="53">
        <v>1</v>
      </c>
      <c r="J334" s="13"/>
      <c r="K334" s="73"/>
      <c r="L334" s="72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</row>
    <row r="335" spans="1:81" s="1" customFormat="1" ht="18" customHeight="1" x14ac:dyDescent="0.3">
      <c r="A335" s="8">
        <v>40949</v>
      </c>
      <c r="B335" s="9" t="s">
        <v>494</v>
      </c>
      <c r="C335" s="10">
        <v>3.2</v>
      </c>
      <c r="D335" s="11">
        <f t="shared" si="38"/>
        <v>137.44000000000003</v>
      </c>
      <c r="E335" s="50">
        <f t="shared" si="43"/>
        <v>137.44000000000003</v>
      </c>
      <c r="F335" s="62">
        <v>197</v>
      </c>
      <c r="G335" s="12"/>
      <c r="H335" s="65" t="s">
        <v>13</v>
      </c>
      <c r="I335" s="53">
        <v>1</v>
      </c>
      <c r="J335" s="13"/>
      <c r="K335" s="73"/>
      <c r="L335" s="72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</row>
    <row r="336" spans="1:81" s="1" customFormat="1" ht="27.45" customHeight="1" x14ac:dyDescent="0.3">
      <c r="A336" s="2"/>
      <c r="B336" s="3" t="s">
        <v>96</v>
      </c>
      <c r="C336" s="4" t="s">
        <v>11</v>
      </c>
      <c r="D336" s="5" t="str">
        <f t="shared" si="38"/>
        <v/>
      </c>
      <c r="E336" s="50" t="s">
        <v>11</v>
      </c>
      <c r="F336" s="6" t="s">
        <v>11</v>
      </c>
      <c r="G336" s="6"/>
      <c r="H336" s="66" t="s">
        <v>11</v>
      </c>
      <c r="I336" s="7"/>
      <c r="J336" s="54" t="s">
        <v>11</v>
      </c>
      <c r="K336" s="73"/>
      <c r="L336" s="72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57"/>
      <c r="BW336" s="57"/>
      <c r="BX336" s="57"/>
      <c r="BY336" s="57"/>
      <c r="BZ336" s="57"/>
      <c r="CA336" s="57"/>
      <c r="CB336" s="57"/>
      <c r="CC336" s="57"/>
    </row>
    <row r="337" spans="1:12" ht="18" customHeight="1" x14ac:dyDescent="0.3">
      <c r="A337" s="8">
        <v>56994</v>
      </c>
      <c r="B337" s="9" t="s">
        <v>97</v>
      </c>
      <c r="C337" s="10">
        <v>6.55</v>
      </c>
      <c r="D337" s="11">
        <f t="shared" si="38"/>
        <v>281.32249999999999</v>
      </c>
      <c r="E337" s="50">
        <f t="shared" ref="E337:E360" si="44">IFERROR(ROUNDUP(C337*(1-$E$5),2)*$J$5,"")</f>
        <v>281.32249999999999</v>
      </c>
      <c r="F337" s="62">
        <v>369</v>
      </c>
      <c r="G337" s="12"/>
      <c r="H337" s="65" t="s">
        <v>12</v>
      </c>
      <c r="I337" s="53">
        <v>1</v>
      </c>
      <c r="J337" s="13"/>
      <c r="K337" s="73"/>
      <c r="L337" s="72"/>
    </row>
    <row r="338" spans="1:12" ht="18" customHeight="1" x14ac:dyDescent="0.3">
      <c r="A338" s="8">
        <v>56995</v>
      </c>
      <c r="B338" s="9" t="s">
        <v>98</v>
      </c>
      <c r="C338" s="10">
        <v>6.55</v>
      </c>
      <c r="D338" s="11">
        <f t="shared" si="38"/>
        <v>281.32249999999999</v>
      </c>
      <c r="E338" s="50">
        <f t="shared" si="44"/>
        <v>281.32249999999999</v>
      </c>
      <c r="F338" s="62">
        <v>369</v>
      </c>
      <c r="G338" s="12"/>
      <c r="H338" s="65">
        <v>3</v>
      </c>
      <c r="I338" s="53">
        <v>1</v>
      </c>
      <c r="J338" s="13"/>
      <c r="K338" s="73"/>
      <c r="L338" s="72"/>
    </row>
    <row r="339" spans="1:12" ht="18" customHeight="1" x14ac:dyDescent="0.3">
      <c r="A339" s="8">
        <v>56996</v>
      </c>
      <c r="B339" s="9" t="s">
        <v>99</v>
      </c>
      <c r="C339" s="10">
        <v>8.4499999999999993</v>
      </c>
      <c r="D339" s="11">
        <f t="shared" si="38"/>
        <v>362.92750000000001</v>
      </c>
      <c r="E339" s="50">
        <f t="shared" si="44"/>
        <v>362.92750000000001</v>
      </c>
      <c r="F339" s="62">
        <v>499</v>
      </c>
      <c r="G339" s="12"/>
      <c r="H339" s="65" t="s">
        <v>299</v>
      </c>
      <c r="I339" s="53">
        <v>1</v>
      </c>
      <c r="J339" s="13"/>
      <c r="K339" s="73"/>
      <c r="L339" s="72"/>
    </row>
    <row r="340" spans="1:12" ht="18" customHeight="1" x14ac:dyDescent="0.3">
      <c r="A340" s="8">
        <v>59108</v>
      </c>
      <c r="B340" s="9" t="s">
        <v>397</v>
      </c>
      <c r="C340" s="10">
        <v>8.4499999999999993</v>
      </c>
      <c r="D340" s="11">
        <f t="shared" si="38"/>
        <v>362.92750000000001</v>
      </c>
      <c r="E340" s="50">
        <f t="shared" si="44"/>
        <v>362.92750000000001</v>
      </c>
      <c r="F340" s="62">
        <v>499</v>
      </c>
      <c r="G340" s="12"/>
      <c r="H340" s="65" t="s">
        <v>13</v>
      </c>
      <c r="I340" s="53">
        <v>1</v>
      </c>
      <c r="J340" s="13" t="s">
        <v>18</v>
      </c>
      <c r="K340" s="73"/>
      <c r="L340" s="72"/>
    </row>
    <row r="341" spans="1:12" ht="18" customHeight="1" x14ac:dyDescent="0.3">
      <c r="A341" s="8">
        <v>59107</v>
      </c>
      <c r="B341" s="9" t="s">
        <v>398</v>
      </c>
      <c r="C341" s="10">
        <v>11</v>
      </c>
      <c r="D341" s="11">
        <f t="shared" si="38"/>
        <v>472.45000000000005</v>
      </c>
      <c r="E341" s="50">
        <f t="shared" si="44"/>
        <v>472.45000000000005</v>
      </c>
      <c r="F341" s="62">
        <v>599</v>
      </c>
      <c r="G341" s="12"/>
      <c r="H341" s="65" t="s">
        <v>13</v>
      </c>
      <c r="I341" s="53">
        <v>1</v>
      </c>
      <c r="J341" s="13" t="s">
        <v>18</v>
      </c>
      <c r="K341" s="73"/>
      <c r="L341" s="72"/>
    </row>
    <row r="342" spans="1:12" ht="18" customHeight="1" x14ac:dyDescent="0.3">
      <c r="A342" s="8">
        <v>59106</v>
      </c>
      <c r="B342" s="9" t="s">
        <v>399</v>
      </c>
      <c r="C342" s="10">
        <v>11</v>
      </c>
      <c r="D342" s="11">
        <f t="shared" si="38"/>
        <v>472.45000000000005</v>
      </c>
      <c r="E342" s="50">
        <f t="shared" si="44"/>
        <v>472.45000000000005</v>
      </c>
      <c r="F342" s="62">
        <v>599</v>
      </c>
      <c r="G342" s="12"/>
      <c r="H342" s="65" t="s">
        <v>13</v>
      </c>
      <c r="I342" s="53">
        <v>1</v>
      </c>
      <c r="J342" s="13" t="s">
        <v>18</v>
      </c>
      <c r="K342" s="73"/>
      <c r="L342" s="72"/>
    </row>
    <row r="343" spans="1:12" ht="18" customHeight="1" x14ac:dyDescent="0.3">
      <c r="A343" s="8">
        <v>56798</v>
      </c>
      <c r="B343" s="9" t="s">
        <v>100</v>
      </c>
      <c r="C343" s="10">
        <v>10.07</v>
      </c>
      <c r="D343" s="11">
        <f t="shared" ref="D343:D374" si="45">IFERROR(C343*$J$5,"")</f>
        <v>432.50650000000002</v>
      </c>
      <c r="E343" s="50">
        <f t="shared" si="44"/>
        <v>432.50650000000002</v>
      </c>
      <c r="F343" s="62">
        <v>599</v>
      </c>
      <c r="G343" s="12">
        <v>499</v>
      </c>
      <c r="H343" s="65" t="s">
        <v>13</v>
      </c>
      <c r="I343" s="53">
        <v>1</v>
      </c>
      <c r="J343" s="13" t="s">
        <v>18</v>
      </c>
      <c r="K343" s="73"/>
      <c r="L343" s="72"/>
    </row>
    <row r="344" spans="1:12" ht="18" customHeight="1" x14ac:dyDescent="0.3">
      <c r="A344" s="8">
        <v>56799</v>
      </c>
      <c r="B344" s="9" t="s">
        <v>101</v>
      </c>
      <c r="C344" s="10">
        <v>10.07</v>
      </c>
      <c r="D344" s="11">
        <f t="shared" si="45"/>
        <v>432.50650000000002</v>
      </c>
      <c r="E344" s="50">
        <f t="shared" si="44"/>
        <v>432.50650000000002</v>
      </c>
      <c r="F344" s="62">
        <v>599</v>
      </c>
      <c r="G344" s="12">
        <v>499</v>
      </c>
      <c r="H344" s="65" t="s">
        <v>13</v>
      </c>
      <c r="I344" s="53">
        <v>1</v>
      </c>
      <c r="J344" s="13" t="s">
        <v>18</v>
      </c>
      <c r="K344" s="73"/>
      <c r="L344" s="72"/>
    </row>
    <row r="345" spans="1:12" ht="18" customHeight="1" x14ac:dyDescent="0.3">
      <c r="A345" s="8">
        <v>56772</v>
      </c>
      <c r="B345" s="9" t="s">
        <v>102</v>
      </c>
      <c r="C345" s="10">
        <v>15.06</v>
      </c>
      <c r="D345" s="11">
        <f t="shared" si="45"/>
        <v>646.82700000000011</v>
      </c>
      <c r="E345" s="50">
        <f t="shared" si="44"/>
        <v>646.82700000000011</v>
      </c>
      <c r="F345" s="62">
        <v>899</v>
      </c>
      <c r="G345" s="12">
        <v>799</v>
      </c>
      <c r="H345" s="65" t="s">
        <v>13</v>
      </c>
      <c r="I345" s="53">
        <v>1</v>
      </c>
      <c r="J345" s="13" t="s">
        <v>18</v>
      </c>
      <c r="K345" s="73"/>
      <c r="L345" s="72"/>
    </row>
    <row r="346" spans="1:12" ht="18" customHeight="1" x14ac:dyDescent="0.3">
      <c r="A346" s="8">
        <v>56773</v>
      </c>
      <c r="B346" s="9" t="s">
        <v>103</v>
      </c>
      <c r="C346" s="10">
        <v>15.06</v>
      </c>
      <c r="D346" s="11">
        <f t="shared" si="45"/>
        <v>646.82700000000011</v>
      </c>
      <c r="E346" s="50">
        <f t="shared" si="44"/>
        <v>646.82700000000011</v>
      </c>
      <c r="F346" s="62">
        <v>899</v>
      </c>
      <c r="G346" s="12">
        <v>799</v>
      </c>
      <c r="H346" s="65" t="s">
        <v>13</v>
      </c>
      <c r="I346" s="53">
        <v>1</v>
      </c>
      <c r="J346" s="13" t="s">
        <v>18</v>
      </c>
      <c r="K346" s="73"/>
      <c r="L346" s="72"/>
    </row>
    <row r="347" spans="1:12" ht="18" customHeight="1" x14ac:dyDescent="0.3">
      <c r="A347" s="20">
        <v>42752</v>
      </c>
      <c r="B347" s="21" t="s">
        <v>276</v>
      </c>
      <c r="C347" s="10">
        <v>17.73</v>
      </c>
      <c r="D347" s="11">
        <f t="shared" si="45"/>
        <v>761.50350000000003</v>
      </c>
      <c r="E347" s="50">
        <f t="shared" si="44"/>
        <v>761.50350000000003</v>
      </c>
      <c r="F347" s="62">
        <v>999</v>
      </c>
      <c r="G347" s="12">
        <v>899</v>
      </c>
      <c r="H347" s="65" t="s">
        <v>13</v>
      </c>
      <c r="I347" s="53">
        <v>1</v>
      </c>
      <c r="J347" s="13" t="s">
        <v>18</v>
      </c>
      <c r="K347" s="73"/>
      <c r="L347" s="72"/>
    </row>
    <row r="348" spans="1:12" ht="18" customHeight="1" x14ac:dyDescent="0.3">
      <c r="A348" s="20">
        <v>42751</v>
      </c>
      <c r="B348" s="21" t="s">
        <v>277</v>
      </c>
      <c r="C348" s="10">
        <v>17.73</v>
      </c>
      <c r="D348" s="11">
        <f t="shared" si="45"/>
        <v>761.50350000000003</v>
      </c>
      <c r="E348" s="50">
        <f t="shared" si="44"/>
        <v>761.50350000000003</v>
      </c>
      <c r="F348" s="62">
        <v>999</v>
      </c>
      <c r="G348" s="12"/>
      <c r="H348" s="65" t="s">
        <v>12</v>
      </c>
      <c r="I348" s="53">
        <v>1</v>
      </c>
      <c r="J348" s="13"/>
      <c r="K348" s="73"/>
      <c r="L348" s="72"/>
    </row>
    <row r="349" spans="1:12" ht="18" customHeight="1" x14ac:dyDescent="0.3">
      <c r="A349" s="20">
        <v>42799</v>
      </c>
      <c r="B349" s="21" t="s">
        <v>104</v>
      </c>
      <c r="C349" s="10">
        <v>3.89</v>
      </c>
      <c r="D349" s="11">
        <f t="shared" si="45"/>
        <v>167.07550000000001</v>
      </c>
      <c r="E349" s="50">
        <f t="shared" si="44"/>
        <v>167.07550000000001</v>
      </c>
      <c r="F349" s="12">
        <v>268</v>
      </c>
      <c r="G349" s="12"/>
      <c r="H349" s="65" t="s">
        <v>13</v>
      </c>
      <c r="I349" s="53">
        <v>1</v>
      </c>
      <c r="J349" s="13"/>
      <c r="K349" s="73"/>
      <c r="L349" s="72"/>
    </row>
    <row r="350" spans="1:12" ht="18" customHeight="1" x14ac:dyDescent="0.3">
      <c r="A350" s="20">
        <v>42800</v>
      </c>
      <c r="B350" s="21" t="s">
        <v>105</v>
      </c>
      <c r="C350" s="10">
        <v>3.89</v>
      </c>
      <c r="D350" s="11">
        <f t="shared" si="45"/>
        <v>167.07550000000001</v>
      </c>
      <c r="E350" s="50">
        <f t="shared" si="44"/>
        <v>167.07550000000001</v>
      </c>
      <c r="F350" s="12">
        <v>268</v>
      </c>
      <c r="G350" s="12"/>
      <c r="H350" s="65" t="s">
        <v>13</v>
      </c>
      <c r="I350" s="53">
        <v>1</v>
      </c>
      <c r="J350" s="13"/>
      <c r="K350" s="73"/>
      <c r="L350" s="72"/>
    </row>
    <row r="351" spans="1:12" ht="18" customHeight="1" x14ac:dyDescent="0.3">
      <c r="A351" s="20">
        <v>56992</v>
      </c>
      <c r="B351" s="21" t="s">
        <v>106</v>
      </c>
      <c r="C351" s="10">
        <v>7.46</v>
      </c>
      <c r="D351" s="11">
        <f t="shared" si="45"/>
        <v>320.40700000000004</v>
      </c>
      <c r="E351" s="50">
        <f t="shared" si="44"/>
        <v>320.40700000000004</v>
      </c>
      <c r="F351" s="62">
        <v>449</v>
      </c>
      <c r="G351" s="12"/>
      <c r="H351" s="65" t="s">
        <v>13</v>
      </c>
      <c r="I351" s="53">
        <v>1</v>
      </c>
      <c r="J351" s="13"/>
      <c r="K351" s="73"/>
      <c r="L351" s="72"/>
    </row>
    <row r="352" spans="1:12" ht="18" customHeight="1" x14ac:dyDescent="0.3">
      <c r="A352" s="20">
        <v>56993</v>
      </c>
      <c r="B352" s="21" t="s">
        <v>107</v>
      </c>
      <c r="C352" s="10">
        <v>7.46</v>
      </c>
      <c r="D352" s="11">
        <f t="shared" si="45"/>
        <v>320.40700000000004</v>
      </c>
      <c r="E352" s="50">
        <f t="shared" si="44"/>
        <v>320.40700000000004</v>
      </c>
      <c r="F352" s="62">
        <v>449</v>
      </c>
      <c r="G352" s="12"/>
      <c r="H352" s="65" t="s">
        <v>13</v>
      </c>
      <c r="I352" s="53">
        <v>1</v>
      </c>
      <c r="J352" s="13"/>
      <c r="K352" s="73"/>
      <c r="L352" s="72"/>
    </row>
    <row r="353" spans="1:81" ht="18" customHeight="1" x14ac:dyDescent="0.3">
      <c r="A353" s="20">
        <v>42821</v>
      </c>
      <c r="B353" s="21" t="s">
        <v>108</v>
      </c>
      <c r="C353" s="10">
        <v>1.2</v>
      </c>
      <c r="D353" s="11">
        <f t="shared" si="45"/>
        <v>51.54</v>
      </c>
      <c r="E353" s="50">
        <f t="shared" si="44"/>
        <v>51.54</v>
      </c>
      <c r="F353" s="62">
        <v>89</v>
      </c>
      <c r="G353" s="12"/>
      <c r="H353" s="65" t="s">
        <v>13</v>
      </c>
      <c r="I353" s="53">
        <v>1</v>
      </c>
      <c r="J353" s="13"/>
      <c r="K353" s="73"/>
      <c r="L353" s="72"/>
    </row>
    <row r="354" spans="1:81" ht="18" customHeight="1" x14ac:dyDescent="0.3">
      <c r="A354" s="20">
        <v>42801</v>
      </c>
      <c r="B354" s="21" t="s">
        <v>109</v>
      </c>
      <c r="C354" s="10">
        <v>1.2</v>
      </c>
      <c r="D354" s="11">
        <f t="shared" si="45"/>
        <v>51.54</v>
      </c>
      <c r="E354" s="50">
        <f t="shared" si="44"/>
        <v>51.54</v>
      </c>
      <c r="F354" s="62">
        <v>89</v>
      </c>
      <c r="G354" s="12"/>
      <c r="H354" s="65" t="s">
        <v>13</v>
      </c>
      <c r="I354" s="53">
        <v>1</v>
      </c>
      <c r="J354" s="13"/>
      <c r="K354" s="73"/>
      <c r="L354" s="72"/>
    </row>
    <row r="355" spans="1:81" ht="18" customHeight="1" x14ac:dyDescent="0.3">
      <c r="A355" s="20">
        <v>42823</v>
      </c>
      <c r="B355" s="21" t="s">
        <v>110</v>
      </c>
      <c r="C355" s="10">
        <v>1.2</v>
      </c>
      <c r="D355" s="11">
        <f t="shared" si="45"/>
        <v>51.54</v>
      </c>
      <c r="E355" s="50">
        <f t="shared" si="44"/>
        <v>51.54</v>
      </c>
      <c r="F355" s="62">
        <v>89</v>
      </c>
      <c r="G355" s="12"/>
      <c r="H355" s="65" t="s">
        <v>13</v>
      </c>
      <c r="I355" s="53">
        <v>1</v>
      </c>
      <c r="J355" s="13"/>
      <c r="K355" s="73"/>
      <c r="L355" s="72"/>
    </row>
    <row r="356" spans="1:81" ht="18" customHeight="1" x14ac:dyDescent="0.3">
      <c r="A356" s="20">
        <v>42824</v>
      </c>
      <c r="B356" s="21" t="s">
        <v>111</v>
      </c>
      <c r="C356" s="10">
        <v>1.2</v>
      </c>
      <c r="D356" s="11">
        <f t="shared" si="45"/>
        <v>51.54</v>
      </c>
      <c r="E356" s="50">
        <f t="shared" si="44"/>
        <v>51.54</v>
      </c>
      <c r="F356" s="62">
        <v>89</v>
      </c>
      <c r="G356" s="12"/>
      <c r="H356" s="65" t="s">
        <v>13</v>
      </c>
      <c r="I356" s="53">
        <v>1</v>
      </c>
      <c r="J356" s="13"/>
      <c r="K356" s="73"/>
      <c r="L356" s="72"/>
    </row>
    <row r="357" spans="1:81" ht="18" customHeight="1" x14ac:dyDescent="0.3">
      <c r="A357" s="8">
        <v>56800</v>
      </c>
      <c r="B357" s="9" t="s">
        <v>112</v>
      </c>
      <c r="C357" s="10">
        <v>6.67</v>
      </c>
      <c r="D357" s="11">
        <f t="shared" si="45"/>
        <v>286.47650000000004</v>
      </c>
      <c r="E357" s="50">
        <f t="shared" si="44"/>
        <v>286.47650000000004</v>
      </c>
      <c r="F357" s="62">
        <v>419</v>
      </c>
      <c r="G357" s="12"/>
      <c r="H357" s="65" t="s">
        <v>284</v>
      </c>
      <c r="I357" s="53">
        <v>1</v>
      </c>
      <c r="J357" s="13"/>
      <c r="K357" s="73"/>
      <c r="L357" s="72"/>
    </row>
    <row r="358" spans="1:81" ht="18" customHeight="1" x14ac:dyDescent="0.3">
      <c r="A358" s="8">
        <v>56801</v>
      </c>
      <c r="B358" s="9" t="s">
        <v>113</v>
      </c>
      <c r="C358" s="10">
        <v>6.67</v>
      </c>
      <c r="D358" s="11">
        <f t="shared" si="45"/>
        <v>286.47650000000004</v>
      </c>
      <c r="E358" s="50">
        <f t="shared" si="44"/>
        <v>286.47650000000004</v>
      </c>
      <c r="F358" s="62">
        <v>419</v>
      </c>
      <c r="G358" s="12"/>
      <c r="H358" s="65" t="s">
        <v>284</v>
      </c>
      <c r="I358" s="53">
        <v>1</v>
      </c>
      <c r="J358" s="13"/>
      <c r="K358" s="73"/>
      <c r="L358" s="72"/>
    </row>
    <row r="359" spans="1:81" ht="18" customHeight="1" x14ac:dyDescent="0.3">
      <c r="A359" s="20">
        <v>53632</v>
      </c>
      <c r="B359" s="21" t="s">
        <v>278</v>
      </c>
      <c r="C359" s="10">
        <v>3</v>
      </c>
      <c r="D359" s="11">
        <f t="shared" si="45"/>
        <v>128.85000000000002</v>
      </c>
      <c r="E359" s="50">
        <f t="shared" si="44"/>
        <v>128.85000000000002</v>
      </c>
      <c r="F359" s="62">
        <v>169</v>
      </c>
      <c r="G359" s="12"/>
      <c r="H359" s="65" t="s">
        <v>13</v>
      </c>
      <c r="I359" s="53">
        <v>1</v>
      </c>
      <c r="J359" s="13"/>
      <c r="K359" s="73"/>
      <c r="L359" s="72"/>
    </row>
    <row r="360" spans="1:81" ht="18" customHeight="1" x14ac:dyDescent="0.3">
      <c r="A360" s="20">
        <v>56744</v>
      </c>
      <c r="B360" s="21" t="s">
        <v>279</v>
      </c>
      <c r="C360" s="10">
        <v>3</v>
      </c>
      <c r="D360" s="11">
        <f t="shared" si="45"/>
        <v>128.85000000000002</v>
      </c>
      <c r="E360" s="50">
        <f t="shared" si="44"/>
        <v>128.85000000000002</v>
      </c>
      <c r="F360" s="62">
        <v>169</v>
      </c>
      <c r="G360" s="12"/>
      <c r="H360" s="65" t="s">
        <v>13</v>
      </c>
      <c r="I360" s="53">
        <v>1</v>
      </c>
      <c r="J360" s="13"/>
      <c r="K360" s="73"/>
      <c r="L360" s="72"/>
    </row>
    <row r="361" spans="1:81" s="1" customFormat="1" ht="27.45" customHeight="1" x14ac:dyDescent="0.3">
      <c r="A361" s="2"/>
      <c r="B361" s="3" t="s">
        <v>114</v>
      </c>
      <c r="C361" s="4" t="s">
        <v>11</v>
      </c>
      <c r="D361" s="5" t="str">
        <f t="shared" si="45"/>
        <v/>
      </c>
      <c r="E361" s="50" t="s">
        <v>11</v>
      </c>
      <c r="F361" s="6" t="s">
        <v>11</v>
      </c>
      <c r="G361" s="6"/>
      <c r="H361" s="66" t="s">
        <v>11</v>
      </c>
      <c r="I361" s="7" t="s">
        <v>11</v>
      </c>
      <c r="J361" s="54"/>
      <c r="K361" s="73"/>
      <c r="L361" s="72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V361" s="57"/>
      <c r="BW361" s="57"/>
      <c r="BX361" s="57"/>
      <c r="BY361" s="57"/>
      <c r="BZ361" s="57"/>
      <c r="CA361" s="57"/>
      <c r="CB361" s="57"/>
      <c r="CC361" s="57"/>
    </row>
    <row r="362" spans="1:81" ht="18" customHeight="1" x14ac:dyDescent="0.3">
      <c r="A362" s="8">
        <v>58340</v>
      </c>
      <c r="B362" s="33" t="s">
        <v>115</v>
      </c>
      <c r="C362" s="10">
        <v>1.95</v>
      </c>
      <c r="D362" s="11">
        <f t="shared" si="45"/>
        <v>83.752499999999998</v>
      </c>
      <c r="E362" s="50">
        <f>IFERROR(ROUNDUP(C362*(1-$E$5),2)*$J$5,"")</f>
        <v>83.752499999999998</v>
      </c>
      <c r="F362" s="62">
        <v>119</v>
      </c>
      <c r="G362" s="12"/>
      <c r="H362" s="65" t="s">
        <v>12</v>
      </c>
      <c r="I362" s="53">
        <v>1</v>
      </c>
      <c r="J362" s="13"/>
      <c r="K362" s="73"/>
      <c r="L362" s="72"/>
    </row>
    <row r="363" spans="1:81" ht="18" customHeight="1" x14ac:dyDescent="0.3">
      <c r="A363" s="8">
        <v>57268</v>
      </c>
      <c r="B363" s="9" t="s">
        <v>116</v>
      </c>
      <c r="C363" s="10">
        <v>3.17</v>
      </c>
      <c r="D363" s="11">
        <f t="shared" si="45"/>
        <v>136.1515</v>
      </c>
      <c r="E363" s="50">
        <f t="shared" ref="E363:E374" si="46">IFERROR(C363*$J$5,"")</f>
        <v>136.1515</v>
      </c>
      <c r="F363" s="62">
        <v>199</v>
      </c>
      <c r="G363" s="12"/>
      <c r="H363" s="65" t="s">
        <v>283</v>
      </c>
      <c r="I363" s="53">
        <v>1</v>
      </c>
      <c r="J363" s="13"/>
      <c r="K363" s="73"/>
      <c r="L363" s="72"/>
    </row>
    <row r="364" spans="1:81" ht="18" customHeight="1" x14ac:dyDescent="0.3">
      <c r="A364" s="8">
        <v>57269</v>
      </c>
      <c r="B364" s="9" t="s">
        <v>117</v>
      </c>
      <c r="C364" s="10">
        <v>3.17</v>
      </c>
      <c r="D364" s="11">
        <f t="shared" si="45"/>
        <v>136.1515</v>
      </c>
      <c r="E364" s="50">
        <f t="shared" si="46"/>
        <v>136.1515</v>
      </c>
      <c r="F364" s="62">
        <v>199</v>
      </c>
      <c r="G364" s="62"/>
      <c r="H364" s="65" t="s">
        <v>299</v>
      </c>
      <c r="I364" s="53">
        <v>1</v>
      </c>
      <c r="J364" s="13"/>
      <c r="K364" s="73"/>
      <c r="L364" s="72"/>
    </row>
    <row r="365" spans="1:81" ht="18" customHeight="1" x14ac:dyDescent="0.3">
      <c r="A365" s="8">
        <v>57267</v>
      </c>
      <c r="B365" s="9" t="s">
        <v>118</v>
      </c>
      <c r="C365" s="10">
        <v>3.17</v>
      </c>
      <c r="D365" s="11">
        <f t="shared" si="45"/>
        <v>136.1515</v>
      </c>
      <c r="E365" s="50">
        <f t="shared" si="46"/>
        <v>136.1515</v>
      </c>
      <c r="F365" s="62">
        <v>229</v>
      </c>
      <c r="G365" s="62"/>
      <c r="H365" s="65" t="s">
        <v>284</v>
      </c>
      <c r="I365" s="53">
        <v>1</v>
      </c>
      <c r="J365" s="13"/>
      <c r="K365" s="73"/>
      <c r="L365" s="72"/>
    </row>
    <row r="366" spans="1:81" ht="18" customHeight="1" x14ac:dyDescent="0.3">
      <c r="A366" s="8">
        <v>57265</v>
      </c>
      <c r="B366" s="9" t="s">
        <v>119</v>
      </c>
      <c r="C366" s="10">
        <v>4.05</v>
      </c>
      <c r="D366" s="11">
        <f t="shared" si="45"/>
        <v>173.94749999999999</v>
      </c>
      <c r="E366" s="50">
        <f t="shared" si="46"/>
        <v>173.94749999999999</v>
      </c>
      <c r="F366" s="62">
        <v>289</v>
      </c>
      <c r="G366" s="62"/>
      <c r="H366" s="65" t="s">
        <v>12</v>
      </c>
      <c r="I366" s="53">
        <v>1</v>
      </c>
      <c r="J366" s="13"/>
      <c r="K366" s="73"/>
      <c r="L366" s="72"/>
    </row>
    <row r="367" spans="1:81" ht="18" customHeight="1" x14ac:dyDescent="0.3">
      <c r="A367" s="8">
        <v>57263</v>
      </c>
      <c r="B367" s="9" t="s">
        <v>120</v>
      </c>
      <c r="C367" s="10">
        <v>4.05</v>
      </c>
      <c r="D367" s="11">
        <f t="shared" si="45"/>
        <v>173.94749999999999</v>
      </c>
      <c r="E367" s="50">
        <f t="shared" si="46"/>
        <v>173.94749999999999</v>
      </c>
      <c r="F367" s="62">
        <v>269</v>
      </c>
      <c r="G367" s="62"/>
      <c r="H367" s="65" t="s">
        <v>284</v>
      </c>
      <c r="I367" s="53">
        <v>1</v>
      </c>
      <c r="J367" s="13"/>
      <c r="K367" s="73"/>
      <c r="L367" s="72"/>
    </row>
    <row r="368" spans="1:81" ht="18" customHeight="1" x14ac:dyDescent="0.3">
      <c r="A368" s="8">
        <v>57264</v>
      </c>
      <c r="B368" s="9" t="s">
        <v>121</v>
      </c>
      <c r="C368" s="10">
        <v>5.05</v>
      </c>
      <c r="D368" s="11">
        <f t="shared" si="45"/>
        <v>216.89750000000001</v>
      </c>
      <c r="E368" s="50">
        <f t="shared" si="46"/>
        <v>216.89750000000001</v>
      </c>
      <c r="F368" s="62">
        <v>329</v>
      </c>
      <c r="G368" s="62"/>
      <c r="H368" s="65" t="s">
        <v>283</v>
      </c>
      <c r="I368" s="53">
        <v>1</v>
      </c>
      <c r="J368" s="13"/>
      <c r="K368" s="73"/>
      <c r="L368" s="72"/>
    </row>
    <row r="369" spans="1:81" ht="18" customHeight="1" x14ac:dyDescent="0.3">
      <c r="A369" s="8">
        <v>57271</v>
      </c>
      <c r="B369" s="9" t="s">
        <v>122</v>
      </c>
      <c r="C369" s="10">
        <v>3.17</v>
      </c>
      <c r="D369" s="11">
        <f t="shared" si="45"/>
        <v>136.1515</v>
      </c>
      <c r="E369" s="50">
        <f t="shared" si="46"/>
        <v>136.1515</v>
      </c>
      <c r="F369" s="62">
        <v>229</v>
      </c>
      <c r="G369" s="62"/>
      <c r="H369" s="65" t="s">
        <v>12</v>
      </c>
      <c r="I369" s="53">
        <v>1</v>
      </c>
      <c r="J369" s="13"/>
      <c r="K369" s="73"/>
      <c r="L369" s="72"/>
    </row>
    <row r="370" spans="1:81" ht="18" customHeight="1" x14ac:dyDescent="0.3">
      <c r="A370" s="8">
        <v>57272</v>
      </c>
      <c r="B370" s="9" t="s">
        <v>123</v>
      </c>
      <c r="C370" s="10">
        <v>3.17</v>
      </c>
      <c r="D370" s="11">
        <f t="shared" si="45"/>
        <v>136.1515</v>
      </c>
      <c r="E370" s="50">
        <f t="shared" si="46"/>
        <v>136.1515</v>
      </c>
      <c r="F370" s="62">
        <v>269</v>
      </c>
      <c r="G370" s="62"/>
      <c r="H370" s="65" t="s">
        <v>13</v>
      </c>
      <c r="I370" s="53">
        <v>1</v>
      </c>
      <c r="J370" s="13"/>
      <c r="K370" s="73"/>
      <c r="L370" s="72"/>
    </row>
    <row r="371" spans="1:81" ht="18" customHeight="1" x14ac:dyDescent="0.3">
      <c r="A371" s="8">
        <v>57273</v>
      </c>
      <c r="B371" s="9" t="s">
        <v>124</v>
      </c>
      <c r="C371" s="10">
        <v>3.17</v>
      </c>
      <c r="D371" s="11">
        <f t="shared" si="45"/>
        <v>136.1515</v>
      </c>
      <c r="E371" s="50">
        <f t="shared" si="46"/>
        <v>136.1515</v>
      </c>
      <c r="F371" s="62">
        <v>269</v>
      </c>
      <c r="G371" s="62"/>
      <c r="H371" s="65" t="s">
        <v>12</v>
      </c>
      <c r="I371" s="53">
        <v>1</v>
      </c>
      <c r="J371" s="13"/>
      <c r="K371" s="73"/>
      <c r="L371" s="72"/>
    </row>
    <row r="372" spans="1:81" ht="18" customHeight="1" x14ac:dyDescent="0.3">
      <c r="A372" s="8">
        <v>57278</v>
      </c>
      <c r="B372" s="9" t="s">
        <v>125</v>
      </c>
      <c r="C372" s="10">
        <v>5.05</v>
      </c>
      <c r="D372" s="11">
        <f t="shared" si="45"/>
        <v>216.89750000000001</v>
      </c>
      <c r="E372" s="50">
        <f t="shared" si="46"/>
        <v>216.89750000000001</v>
      </c>
      <c r="F372" s="62">
        <v>449</v>
      </c>
      <c r="G372" s="62"/>
      <c r="H372" s="65" t="s">
        <v>12</v>
      </c>
      <c r="I372" s="53">
        <v>1</v>
      </c>
      <c r="J372" s="13"/>
      <c r="K372" s="73"/>
      <c r="L372" s="72"/>
    </row>
    <row r="373" spans="1:81" ht="18" customHeight="1" x14ac:dyDescent="0.3">
      <c r="A373" s="8">
        <v>57276</v>
      </c>
      <c r="B373" s="9" t="s">
        <v>126</v>
      </c>
      <c r="C373" s="10">
        <v>3.17</v>
      </c>
      <c r="D373" s="11">
        <f t="shared" si="45"/>
        <v>136.1515</v>
      </c>
      <c r="E373" s="50">
        <f t="shared" si="46"/>
        <v>136.1515</v>
      </c>
      <c r="F373" s="62">
        <v>299</v>
      </c>
      <c r="G373" s="62"/>
      <c r="H373" s="65" t="s">
        <v>284</v>
      </c>
      <c r="I373" s="53">
        <v>1</v>
      </c>
      <c r="J373" s="13"/>
      <c r="K373" s="73"/>
      <c r="L373" s="72"/>
    </row>
    <row r="374" spans="1:81" ht="18" customHeight="1" x14ac:dyDescent="0.3">
      <c r="A374" s="8">
        <v>57277</v>
      </c>
      <c r="B374" s="9" t="s">
        <v>127</v>
      </c>
      <c r="C374" s="10">
        <v>3.17</v>
      </c>
      <c r="D374" s="11">
        <f t="shared" si="45"/>
        <v>136.1515</v>
      </c>
      <c r="E374" s="50">
        <f t="shared" si="46"/>
        <v>136.1515</v>
      </c>
      <c r="F374" s="62">
        <v>299</v>
      </c>
      <c r="G374" s="62"/>
      <c r="H374" s="65" t="s">
        <v>12</v>
      </c>
      <c r="I374" s="53">
        <v>1</v>
      </c>
      <c r="J374" s="13"/>
      <c r="K374" s="73"/>
      <c r="L374" s="72"/>
    </row>
    <row r="375" spans="1:81" ht="18" customHeight="1" x14ac:dyDescent="0.3">
      <c r="A375" s="8">
        <v>57286</v>
      </c>
      <c r="B375" s="9" t="s">
        <v>128</v>
      </c>
      <c r="C375" s="10">
        <v>1.1000000000000001</v>
      </c>
      <c r="D375" s="11">
        <f t="shared" ref="D375:D393" si="47">IFERROR(C375*$J$5,"")</f>
        <v>47.245000000000005</v>
      </c>
      <c r="E375" s="50">
        <f>IFERROR(ROUNDUP(C375*(1-$E$5),2)*$J$5,"")</f>
        <v>47.245000000000005</v>
      </c>
      <c r="F375" s="62">
        <v>69</v>
      </c>
      <c r="G375" s="62"/>
      <c r="H375" s="65" t="s">
        <v>284</v>
      </c>
      <c r="I375" s="53">
        <v>1</v>
      </c>
      <c r="J375" s="13"/>
      <c r="K375" s="73"/>
      <c r="L375" s="72"/>
    </row>
    <row r="376" spans="1:81" ht="18" customHeight="1" x14ac:dyDescent="0.3">
      <c r="A376" s="8">
        <v>57285</v>
      </c>
      <c r="B376" s="9" t="s">
        <v>280</v>
      </c>
      <c r="C376" s="10">
        <v>1.65</v>
      </c>
      <c r="D376" s="11">
        <f t="shared" si="47"/>
        <v>70.867500000000007</v>
      </c>
      <c r="E376" s="50">
        <f>IFERROR(ROUNDUP(C376*(1-$E$5),2)*$J$5,"")</f>
        <v>70.867500000000007</v>
      </c>
      <c r="F376" s="62">
        <v>99</v>
      </c>
      <c r="G376" s="62"/>
      <c r="H376" s="65" t="s">
        <v>12</v>
      </c>
      <c r="I376" s="53">
        <v>1</v>
      </c>
      <c r="J376" s="13"/>
      <c r="K376" s="73"/>
      <c r="L376" s="72"/>
    </row>
    <row r="377" spans="1:81" s="1" customFormat="1" ht="27.45" customHeight="1" x14ac:dyDescent="0.3">
      <c r="A377" s="2"/>
      <c r="B377" s="3" t="s">
        <v>129</v>
      </c>
      <c r="C377" s="4" t="s">
        <v>11</v>
      </c>
      <c r="D377" s="5" t="str">
        <f t="shared" si="47"/>
        <v/>
      </c>
      <c r="E377" s="50" t="s">
        <v>11</v>
      </c>
      <c r="F377" s="6" t="s">
        <v>11</v>
      </c>
      <c r="G377" s="6"/>
      <c r="H377" s="66" t="s">
        <v>11</v>
      </c>
      <c r="I377" s="7"/>
      <c r="J377" s="54" t="s">
        <v>11</v>
      </c>
      <c r="K377" s="73"/>
      <c r="L377" s="72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V377" s="57"/>
      <c r="BW377" s="57"/>
      <c r="BX377" s="57"/>
      <c r="BY377" s="57"/>
      <c r="BZ377" s="57"/>
      <c r="CA377" s="57"/>
      <c r="CB377" s="57"/>
      <c r="CC377" s="57"/>
    </row>
    <row r="378" spans="1:81" s="1" customFormat="1" ht="18" customHeight="1" x14ac:dyDescent="0.3">
      <c r="A378" s="34">
        <v>58307</v>
      </c>
      <c r="B378" s="48" t="s">
        <v>130</v>
      </c>
      <c r="C378" s="10">
        <v>6.49</v>
      </c>
      <c r="D378" s="11">
        <f t="shared" si="47"/>
        <v>278.74550000000005</v>
      </c>
      <c r="E378" s="50">
        <f>C378*J$5</f>
        <v>278.74550000000005</v>
      </c>
      <c r="F378" s="12">
        <v>499</v>
      </c>
      <c r="G378" s="12">
        <v>379</v>
      </c>
      <c r="H378" s="65" t="s">
        <v>13</v>
      </c>
      <c r="I378" s="53" t="s">
        <v>11</v>
      </c>
      <c r="J378" s="13"/>
      <c r="K378" s="73"/>
      <c r="L378" s="72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V378" s="57"/>
      <c r="BW378" s="57"/>
      <c r="BX378" s="57"/>
      <c r="BY378" s="57"/>
      <c r="BZ378" s="57"/>
      <c r="CA378" s="57"/>
      <c r="CB378" s="57"/>
      <c r="CC378" s="57"/>
    </row>
    <row r="379" spans="1:81" s="1" customFormat="1" ht="18" customHeight="1" x14ac:dyDescent="0.3">
      <c r="A379" s="8">
        <v>58309</v>
      </c>
      <c r="B379" s="33" t="s">
        <v>131</v>
      </c>
      <c r="C379" s="10">
        <v>6.49</v>
      </c>
      <c r="D379" s="11">
        <f t="shared" si="47"/>
        <v>278.74550000000005</v>
      </c>
      <c r="E379" s="50">
        <f t="shared" ref="E379:E392" si="48">C379*J$5</f>
        <v>278.74550000000005</v>
      </c>
      <c r="F379" s="12">
        <v>499</v>
      </c>
      <c r="G379" s="62">
        <v>379</v>
      </c>
      <c r="H379" s="65" t="s">
        <v>13</v>
      </c>
      <c r="I379" s="53" t="s">
        <v>11</v>
      </c>
      <c r="J379" s="13"/>
      <c r="K379" s="73"/>
      <c r="L379" s="72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V379" s="57"/>
      <c r="BW379" s="57"/>
      <c r="BX379" s="57"/>
      <c r="BY379" s="57"/>
      <c r="BZ379" s="57"/>
      <c r="CA379" s="57"/>
      <c r="CB379" s="57"/>
      <c r="CC379" s="57"/>
    </row>
    <row r="380" spans="1:81" s="1" customFormat="1" ht="18" customHeight="1" x14ac:dyDescent="0.3">
      <c r="A380" s="8">
        <v>58311</v>
      </c>
      <c r="B380" s="33" t="s">
        <v>132</v>
      </c>
      <c r="C380" s="10">
        <v>7.34</v>
      </c>
      <c r="D380" s="11">
        <f t="shared" si="47"/>
        <v>315.25300000000004</v>
      </c>
      <c r="E380" s="50">
        <f t="shared" si="48"/>
        <v>315.25300000000004</v>
      </c>
      <c r="F380" s="12">
        <v>699</v>
      </c>
      <c r="G380" s="62">
        <v>429</v>
      </c>
      <c r="H380" s="65" t="s">
        <v>13</v>
      </c>
      <c r="I380" s="53" t="s">
        <v>11</v>
      </c>
      <c r="J380" s="13"/>
      <c r="K380" s="73"/>
      <c r="L380" s="72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57"/>
      <c r="BW380" s="57"/>
      <c r="BX380" s="57"/>
      <c r="BY380" s="57"/>
      <c r="BZ380" s="57"/>
      <c r="CA380" s="57"/>
      <c r="CB380" s="57"/>
      <c r="CC380" s="57"/>
    </row>
    <row r="381" spans="1:81" s="1" customFormat="1" ht="18" customHeight="1" x14ac:dyDescent="0.3">
      <c r="A381" s="8">
        <v>58310</v>
      </c>
      <c r="B381" s="33" t="s">
        <v>133</v>
      </c>
      <c r="C381" s="10">
        <v>7.34</v>
      </c>
      <c r="D381" s="11">
        <f t="shared" si="47"/>
        <v>315.25300000000004</v>
      </c>
      <c r="E381" s="50">
        <f t="shared" si="48"/>
        <v>315.25300000000004</v>
      </c>
      <c r="F381" s="12">
        <v>699</v>
      </c>
      <c r="G381" s="62">
        <v>429</v>
      </c>
      <c r="H381" s="65" t="s">
        <v>13</v>
      </c>
      <c r="I381" s="53" t="s">
        <v>11</v>
      </c>
      <c r="J381" s="13"/>
      <c r="K381" s="73"/>
      <c r="L381" s="72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57"/>
      <c r="BW381" s="57"/>
      <c r="BX381" s="57"/>
      <c r="BY381" s="57"/>
      <c r="BZ381" s="57"/>
      <c r="CA381" s="57"/>
      <c r="CB381" s="57"/>
      <c r="CC381" s="57"/>
    </row>
    <row r="382" spans="1:81" s="1" customFormat="1" ht="18" customHeight="1" x14ac:dyDescent="0.3">
      <c r="A382" s="8">
        <v>56708</v>
      </c>
      <c r="B382" s="33" t="s">
        <v>495</v>
      </c>
      <c r="C382" s="10">
        <v>8.5299999999999994</v>
      </c>
      <c r="D382" s="11">
        <f t="shared" si="47"/>
        <v>366.36349999999999</v>
      </c>
      <c r="E382" s="50">
        <f t="shared" si="48"/>
        <v>366.36349999999999</v>
      </c>
      <c r="F382" s="12">
        <v>619</v>
      </c>
      <c r="G382" s="62">
        <v>499</v>
      </c>
      <c r="H382" s="65" t="s">
        <v>299</v>
      </c>
      <c r="I382" s="53">
        <v>1</v>
      </c>
      <c r="J382" s="13"/>
      <c r="K382" s="73"/>
      <c r="L382" s="72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</row>
    <row r="383" spans="1:81" s="1" customFormat="1" ht="18" customHeight="1" x14ac:dyDescent="0.3">
      <c r="A383" s="8">
        <v>56709</v>
      </c>
      <c r="B383" s="33" t="s">
        <v>496</v>
      </c>
      <c r="C383" s="10">
        <v>8.5299999999999994</v>
      </c>
      <c r="D383" s="11">
        <f t="shared" si="47"/>
        <v>366.36349999999999</v>
      </c>
      <c r="E383" s="50">
        <f t="shared" si="48"/>
        <v>366.36349999999999</v>
      </c>
      <c r="F383" s="12">
        <v>619</v>
      </c>
      <c r="G383" s="62">
        <v>499</v>
      </c>
      <c r="H383" s="65" t="s">
        <v>13</v>
      </c>
      <c r="I383" s="53">
        <v>1</v>
      </c>
      <c r="J383" s="13"/>
      <c r="K383" s="73"/>
      <c r="L383" s="72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</row>
    <row r="384" spans="1:81" s="1" customFormat="1" ht="18" customHeight="1" x14ac:dyDescent="0.3">
      <c r="A384" s="8">
        <v>57151</v>
      </c>
      <c r="B384" s="33" t="s">
        <v>497</v>
      </c>
      <c r="C384" s="10">
        <v>8.5299999999999994</v>
      </c>
      <c r="D384" s="11">
        <f t="shared" si="47"/>
        <v>366.36349999999999</v>
      </c>
      <c r="E384" s="50">
        <f t="shared" si="48"/>
        <v>366.36349999999999</v>
      </c>
      <c r="F384" s="12">
        <v>559</v>
      </c>
      <c r="G384" s="62">
        <v>499</v>
      </c>
      <c r="H384" s="65" t="s">
        <v>13</v>
      </c>
      <c r="I384" s="53">
        <v>1</v>
      </c>
      <c r="J384" s="13"/>
      <c r="K384" s="73"/>
      <c r="L384" s="72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57"/>
      <c r="BW384" s="57"/>
      <c r="BX384" s="57"/>
      <c r="BY384" s="57"/>
      <c r="BZ384" s="57"/>
      <c r="CA384" s="57"/>
      <c r="CB384" s="57"/>
      <c r="CC384" s="57"/>
    </row>
    <row r="385" spans="1:81" s="1" customFormat="1" ht="18" customHeight="1" x14ac:dyDescent="0.3">
      <c r="A385" s="8">
        <v>57152</v>
      </c>
      <c r="B385" s="33" t="s">
        <v>498</v>
      </c>
      <c r="C385" s="10">
        <v>8.5299999999999994</v>
      </c>
      <c r="D385" s="11">
        <f t="shared" si="47"/>
        <v>366.36349999999999</v>
      </c>
      <c r="E385" s="50">
        <f t="shared" si="48"/>
        <v>366.36349999999999</v>
      </c>
      <c r="F385" s="12">
        <v>559</v>
      </c>
      <c r="G385" s="62">
        <v>499</v>
      </c>
      <c r="H385" s="65" t="s">
        <v>13</v>
      </c>
      <c r="I385" s="53">
        <v>1</v>
      </c>
      <c r="J385" s="13"/>
      <c r="K385" s="73"/>
      <c r="L385" s="72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57"/>
      <c r="BW385" s="57"/>
      <c r="BX385" s="57"/>
      <c r="BY385" s="57"/>
      <c r="BZ385" s="57"/>
      <c r="CA385" s="57"/>
      <c r="CB385" s="57"/>
      <c r="CC385" s="57"/>
    </row>
    <row r="386" spans="1:81" s="1" customFormat="1" ht="18" customHeight="1" x14ac:dyDescent="0.3">
      <c r="A386" s="8">
        <v>57166</v>
      </c>
      <c r="B386" s="33" t="s">
        <v>499</v>
      </c>
      <c r="C386" s="10">
        <v>11.27</v>
      </c>
      <c r="D386" s="11">
        <f t="shared" si="47"/>
        <v>484.04650000000004</v>
      </c>
      <c r="E386" s="50">
        <f t="shared" si="48"/>
        <v>484.04650000000004</v>
      </c>
      <c r="F386" s="12">
        <v>899</v>
      </c>
      <c r="G386" s="62">
        <v>659</v>
      </c>
      <c r="H386" s="65" t="s">
        <v>299</v>
      </c>
      <c r="I386" s="53">
        <v>1</v>
      </c>
      <c r="J386" s="13"/>
      <c r="K386" s="73"/>
      <c r="L386" s="72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V386" s="57"/>
      <c r="BW386" s="57"/>
      <c r="BX386" s="57"/>
      <c r="BY386" s="57"/>
      <c r="BZ386" s="57"/>
      <c r="CA386" s="57"/>
      <c r="CB386" s="57"/>
      <c r="CC386" s="57"/>
    </row>
    <row r="387" spans="1:81" s="1" customFormat="1" ht="18" customHeight="1" x14ac:dyDescent="0.3">
      <c r="A387" s="8">
        <v>57169</v>
      </c>
      <c r="B387" s="33" t="s">
        <v>500</v>
      </c>
      <c r="C387" s="10">
        <v>13.66</v>
      </c>
      <c r="D387" s="11">
        <f t="shared" si="47"/>
        <v>586.697</v>
      </c>
      <c r="E387" s="50">
        <f t="shared" si="48"/>
        <v>586.697</v>
      </c>
      <c r="F387" s="12">
        <v>899</v>
      </c>
      <c r="G387" s="62">
        <v>799</v>
      </c>
      <c r="H387" s="65" t="s">
        <v>13</v>
      </c>
      <c r="I387" s="53">
        <v>1</v>
      </c>
      <c r="J387" s="13"/>
      <c r="K387" s="73"/>
      <c r="L387" s="72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V387" s="57"/>
      <c r="BW387" s="57"/>
      <c r="BX387" s="57"/>
      <c r="BY387" s="57"/>
      <c r="BZ387" s="57"/>
      <c r="CA387" s="57"/>
      <c r="CB387" s="57"/>
      <c r="CC387" s="57"/>
    </row>
    <row r="388" spans="1:81" s="1" customFormat="1" ht="18" customHeight="1" x14ac:dyDescent="0.3">
      <c r="A388" s="8">
        <v>56705</v>
      </c>
      <c r="B388" s="33" t="s">
        <v>501</v>
      </c>
      <c r="C388" s="10">
        <v>9.39</v>
      </c>
      <c r="D388" s="11">
        <f t="shared" si="47"/>
        <v>403.30050000000006</v>
      </c>
      <c r="E388" s="50">
        <f t="shared" si="48"/>
        <v>403.30050000000006</v>
      </c>
      <c r="F388" s="12">
        <v>799</v>
      </c>
      <c r="G388" s="62">
        <v>549</v>
      </c>
      <c r="H388" s="65" t="s">
        <v>13</v>
      </c>
      <c r="I388" s="53">
        <v>1</v>
      </c>
      <c r="J388" s="13"/>
      <c r="K388" s="73"/>
      <c r="L388" s="72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7"/>
      <c r="BY388" s="57"/>
      <c r="BZ388" s="57"/>
      <c r="CA388" s="57"/>
      <c r="CB388" s="57"/>
      <c r="CC388" s="57"/>
    </row>
    <row r="389" spans="1:81" s="1" customFormat="1" ht="18" customHeight="1" x14ac:dyDescent="0.3">
      <c r="A389" s="8">
        <v>56703</v>
      </c>
      <c r="B389" s="33" t="s">
        <v>502</v>
      </c>
      <c r="C389" s="10">
        <v>9.39</v>
      </c>
      <c r="D389" s="11">
        <f t="shared" si="47"/>
        <v>403.30050000000006</v>
      </c>
      <c r="E389" s="50">
        <f t="shared" si="48"/>
        <v>403.30050000000006</v>
      </c>
      <c r="F389" s="12">
        <v>799</v>
      </c>
      <c r="G389" s="62">
        <v>549</v>
      </c>
      <c r="H389" s="65" t="s">
        <v>12</v>
      </c>
      <c r="I389" s="53">
        <v>1</v>
      </c>
      <c r="J389" s="13"/>
      <c r="K389" s="73"/>
      <c r="L389" s="72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57"/>
      <c r="BW389" s="57"/>
      <c r="BX389" s="57"/>
      <c r="BY389" s="57"/>
      <c r="BZ389" s="57"/>
      <c r="CA389" s="57"/>
      <c r="CB389" s="57"/>
      <c r="CC389" s="57"/>
    </row>
    <row r="390" spans="1:81" s="1" customFormat="1" ht="18" customHeight="1" x14ac:dyDescent="0.3">
      <c r="A390" s="8">
        <v>56704</v>
      </c>
      <c r="B390" s="33" t="s">
        <v>503</v>
      </c>
      <c r="C390" s="10">
        <v>11.27</v>
      </c>
      <c r="D390" s="11">
        <f t="shared" si="47"/>
        <v>484.04650000000004</v>
      </c>
      <c r="E390" s="50">
        <f t="shared" si="48"/>
        <v>484.04650000000004</v>
      </c>
      <c r="F390" s="12">
        <v>899</v>
      </c>
      <c r="G390" s="62">
        <v>659</v>
      </c>
      <c r="H390" s="65" t="s">
        <v>283</v>
      </c>
      <c r="I390" s="53">
        <v>1</v>
      </c>
      <c r="J390" s="13"/>
      <c r="K390" s="73"/>
      <c r="L390" s="72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V390" s="57"/>
      <c r="BW390" s="57"/>
      <c r="BX390" s="57"/>
      <c r="BY390" s="57"/>
      <c r="BZ390" s="57"/>
      <c r="CA390" s="57"/>
      <c r="CB390" s="57"/>
      <c r="CC390" s="57"/>
    </row>
    <row r="391" spans="1:81" s="1" customFormat="1" ht="18" customHeight="1" x14ac:dyDescent="0.3">
      <c r="A391" s="8">
        <v>57226</v>
      </c>
      <c r="B391" s="33" t="s">
        <v>134</v>
      </c>
      <c r="C391" s="10">
        <v>7.84</v>
      </c>
      <c r="D391" s="11">
        <f t="shared" si="47"/>
        <v>336.72800000000001</v>
      </c>
      <c r="E391" s="50">
        <f t="shared" si="48"/>
        <v>336.72800000000001</v>
      </c>
      <c r="F391" s="12">
        <v>559</v>
      </c>
      <c r="G391" s="62">
        <v>459</v>
      </c>
      <c r="H391" s="65" t="s">
        <v>13</v>
      </c>
      <c r="I391" s="53">
        <v>1</v>
      </c>
      <c r="J391" s="13"/>
      <c r="K391" s="73"/>
      <c r="L391" s="72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V391" s="57"/>
      <c r="BW391" s="57"/>
      <c r="BX391" s="57"/>
      <c r="BY391" s="57"/>
      <c r="BZ391" s="57"/>
      <c r="CA391" s="57"/>
      <c r="CB391" s="57"/>
      <c r="CC391" s="57"/>
    </row>
    <row r="392" spans="1:81" s="1" customFormat="1" ht="18" customHeight="1" x14ac:dyDescent="0.3">
      <c r="A392" s="8">
        <v>57227</v>
      </c>
      <c r="B392" s="33" t="s">
        <v>135</v>
      </c>
      <c r="C392" s="10">
        <v>7.84</v>
      </c>
      <c r="D392" s="11">
        <f t="shared" si="47"/>
        <v>336.72800000000001</v>
      </c>
      <c r="E392" s="50">
        <f t="shared" si="48"/>
        <v>336.72800000000001</v>
      </c>
      <c r="F392" s="12">
        <v>559</v>
      </c>
      <c r="G392" s="62">
        <v>459</v>
      </c>
      <c r="H392" s="65" t="s">
        <v>13</v>
      </c>
      <c r="I392" s="53">
        <v>1</v>
      </c>
      <c r="J392" s="13"/>
      <c r="K392" s="73"/>
      <c r="L392" s="72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V392" s="57"/>
      <c r="BW392" s="57"/>
      <c r="BX392" s="57"/>
      <c r="BY392" s="57"/>
      <c r="BZ392" s="57"/>
      <c r="CA392" s="57"/>
      <c r="CB392" s="57"/>
      <c r="CC392" s="57"/>
    </row>
    <row r="393" spans="1:81" s="1" customFormat="1" ht="18" customHeight="1" x14ac:dyDescent="0.3">
      <c r="A393" s="8">
        <v>57931</v>
      </c>
      <c r="B393" s="33" t="s">
        <v>136</v>
      </c>
      <c r="C393" s="10">
        <v>1.5</v>
      </c>
      <c r="D393" s="11">
        <f t="shared" si="47"/>
        <v>64.425000000000011</v>
      </c>
      <c r="E393" s="50">
        <f t="shared" ref="E393" si="49">C393*J$5</f>
        <v>64.425000000000011</v>
      </c>
      <c r="F393" s="62">
        <v>99</v>
      </c>
      <c r="G393" s="12"/>
      <c r="H393" s="65" t="s">
        <v>12</v>
      </c>
      <c r="I393" s="53" t="s">
        <v>11</v>
      </c>
      <c r="J393" s="13"/>
      <c r="K393" s="73"/>
      <c r="L393" s="72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V393" s="57"/>
      <c r="BW393" s="57"/>
      <c r="BX393" s="57"/>
      <c r="BY393" s="57"/>
      <c r="BZ393" s="57"/>
      <c r="CA393" s="57"/>
      <c r="CB393" s="57"/>
      <c r="CC393" s="57"/>
    </row>
    <row r="394" spans="1:81" s="1" customFormat="1" ht="27.45" customHeight="1" x14ac:dyDescent="0.3">
      <c r="A394" s="2"/>
      <c r="B394" s="3" t="s">
        <v>138</v>
      </c>
      <c r="C394" s="4" t="s">
        <v>11</v>
      </c>
      <c r="D394" s="5" t="str">
        <f t="shared" ref="D394:D411" si="50">IFERROR(C394*$J$5,"")</f>
        <v/>
      </c>
      <c r="E394" s="50" t="s">
        <v>11</v>
      </c>
      <c r="F394" s="6" t="s">
        <v>11</v>
      </c>
      <c r="G394" s="6"/>
      <c r="H394" s="66" t="s">
        <v>11</v>
      </c>
      <c r="I394" s="7"/>
      <c r="J394" s="54" t="s">
        <v>11</v>
      </c>
      <c r="K394" s="73"/>
      <c r="L394" s="72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V394" s="57"/>
      <c r="BW394" s="57"/>
      <c r="BX394" s="57"/>
      <c r="BY394" s="57"/>
      <c r="BZ394" s="57"/>
      <c r="CA394" s="57"/>
      <c r="CB394" s="57"/>
      <c r="CC394" s="57"/>
    </row>
    <row r="395" spans="1:81" s="1" customFormat="1" ht="18" customHeight="1" x14ac:dyDescent="0.3">
      <c r="A395" s="8">
        <v>40997</v>
      </c>
      <c r="B395" s="9" t="s">
        <v>139</v>
      </c>
      <c r="C395" s="10">
        <v>5.78</v>
      </c>
      <c r="D395" s="11">
        <f t="shared" si="50"/>
        <v>248.25100000000003</v>
      </c>
      <c r="E395" s="50">
        <f>IFERROR(ROUNDUP(C395*(1-$E$5),2)*$J$5,"")</f>
        <v>248.25100000000003</v>
      </c>
      <c r="F395" s="62">
        <v>349</v>
      </c>
      <c r="G395" s="12"/>
      <c r="H395" s="65" t="s">
        <v>13</v>
      </c>
      <c r="I395" s="53">
        <v>1</v>
      </c>
      <c r="J395" s="13"/>
      <c r="K395" s="73"/>
      <c r="L395" s="72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57"/>
      <c r="BW395" s="57"/>
      <c r="BX395" s="57"/>
      <c r="BY395" s="57"/>
      <c r="BZ395" s="57"/>
      <c r="CA395" s="57"/>
      <c r="CB395" s="57"/>
      <c r="CC395" s="57"/>
    </row>
    <row r="396" spans="1:81" s="1" customFormat="1" ht="27.45" customHeight="1" x14ac:dyDescent="0.3">
      <c r="A396" s="2"/>
      <c r="B396" s="3" t="s">
        <v>140</v>
      </c>
      <c r="C396" s="4" t="s">
        <v>11</v>
      </c>
      <c r="D396" s="5" t="str">
        <f t="shared" si="50"/>
        <v/>
      </c>
      <c r="E396" s="50" t="s">
        <v>11</v>
      </c>
      <c r="F396" s="6" t="s">
        <v>11</v>
      </c>
      <c r="G396" s="6"/>
      <c r="H396" s="66" t="s">
        <v>11</v>
      </c>
      <c r="I396" s="7"/>
      <c r="J396" s="54" t="s">
        <v>11</v>
      </c>
      <c r="K396" s="73"/>
      <c r="L396" s="72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V396" s="57"/>
      <c r="BW396" s="57"/>
      <c r="BX396" s="57"/>
      <c r="BY396" s="57"/>
      <c r="BZ396" s="57"/>
      <c r="CA396" s="57"/>
      <c r="CB396" s="57"/>
      <c r="CC396" s="57"/>
    </row>
    <row r="397" spans="1:81" ht="18" customHeight="1" x14ac:dyDescent="0.3">
      <c r="A397" s="20">
        <v>57087</v>
      </c>
      <c r="B397" s="21" t="s">
        <v>141</v>
      </c>
      <c r="C397" s="10">
        <v>3.52</v>
      </c>
      <c r="D397" s="11">
        <f t="shared" si="50"/>
        <v>151.184</v>
      </c>
      <c r="E397" s="50">
        <f>IFERROR(ROUNDUP(C397*(1-$E$5),2)*$J$5,"")</f>
        <v>151.184</v>
      </c>
      <c r="F397" s="62">
        <v>239</v>
      </c>
      <c r="G397" s="12"/>
      <c r="H397" s="65">
        <v>6</v>
      </c>
      <c r="I397" s="53">
        <v>1</v>
      </c>
      <c r="J397" s="13"/>
      <c r="K397" s="73"/>
      <c r="L397" s="72"/>
    </row>
    <row r="398" spans="1:81" ht="18" customHeight="1" x14ac:dyDescent="0.3">
      <c r="A398" s="20">
        <v>57088</v>
      </c>
      <c r="B398" s="21" t="s">
        <v>142</v>
      </c>
      <c r="C398" s="10">
        <v>4.2300000000000004</v>
      </c>
      <c r="D398" s="11">
        <f t="shared" si="50"/>
        <v>181.67850000000004</v>
      </c>
      <c r="E398" s="50">
        <f>IFERROR(ROUNDUP(C398*(1-$E$5),2)*$J$5,"")</f>
        <v>181.67850000000004</v>
      </c>
      <c r="F398" s="62">
        <v>249</v>
      </c>
      <c r="G398" s="12"/>
      <c r="H398" s="65" t="s">
        <v>13</v>
      </c>
      <c r="I398" s="53">
        <v>1</v>
      </c>
      <c r="J398" s="13"/>
      <c r="K398" s="73"/>
      <c r="L398" s="72"/>
    </row>
    <row r="399" spans="1:81" ht="18" customHeight="1" x14ac:dyDescent="0.3">
      <c r="A399" s="20">
        <v>57089</v>
      </c>
      <c r="B399" s="21" t="s">
        <v>143</v>
      </c>
      <c r="C399" s="10">
        <v>4.42</v>
      </c>
      <c r="D399" s="11">
        <f t="shared" si="50"/>
        <v>189.839</v>
      </c>
      <c r="E399" s="50">
        <f>IFERROR(ROUNDUP(C399*(1-$E$5),2)*$J$5,"")</f>
        <v>189.839</v>
      </c>
      <c r="F399" s="62">
        <v>269</v>
      </c>
      <c r="G399" s="12"/>
      <c r="H399" s="65" t="s">
        <v>13</v>
      </c>
      <c r="I399" s="53">
        <v>1</v>
      </c>
      <c r="J399" s="13"/>
      <c r="K399" s="73"/>
      <c r="L399" s="72"/>
    </row>
    <row r="400" spans="1:81" ht="18" customHeight="1" x14ac:dyDescent="0.3">
      <c r="A400" s="35">
        <v>57090</v>
      </c>
      <c r="B400" s="36" t="s">
        <v>144</v>
      </c>
      <c r="C400" s="10">
        <v>1.0900000000000001</v>
      </c>
      <c r="D400" s="11">
        <f t="shared" si="50"/>
        <v>46.815500000000007</v>
      </c>
      <c r="E400" s="50">
        <f>IFERROR(ROUNDUP(C400*(1-$E$5),2)*$J$5,"")</f>
        <v>46.815500000000007</v>
      </c>
      <c r="F400" s="62">
        <v>69</v>
      </c>
      <c r="G400" s="12"/>
      <c r="H400" s="65" t="s">
        <v>299</v>
      </c>
      <c r="I400" s="53">
        <v>1</v>
      </c>
      <c r="J400" s="13"/>
      <c r="K400" s="73"/>
      <c r="L400" s="72"/>
    </row>
    <row r="401" spans="1:81" s="1" customFormat="1" ht="27.45" customHeight="1" x14ac:dyDescent="0.3">
      <c r="A401" s="2"/>
      <c r="B401" s="3" t="s">
        <v>145</v>
      </c>
      <c r="C401" s="4" t="s">
        <v>11</v>
      </c>
      <c r="D401" s="5" t="str">
        <f t="shared" si="50"/>
        <v/>
      </c>
      <c r="E401" s="50" t="s">
        <v>11</v>
      </c>
      <c r="F401" s="6" t="s">
        <v>11</v>
      </c>
      <c r="G401" s="6"/>
      <c r="H401" s="66" t="s">
        <v>11</v>
      </c>
      <c r="I401" s="7"/>
      <c r="J401" s="54" t="s">
        <v>11</v>
      </c>
      <c r="K401" s="73"/>
      <c r="L401" s="72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V401" s="57"/>
      <c r="BW401" s="57"/>
      <c r="BX401" s="57"/>
      <c r="BY401" s="57"/>
      <c r="BZ401" s="57"/>
      <c r="CA401" s="57"/>
      <c r="CB401" s="57"/>
      <c r="CC401" s="57"/>
    </row>
    <row r="402" spans="1:81" ht="18" customHeight="1" x14ac:dyDescent="0.3">
      <c r="A402" s="8">
        <v>57017</v>
      </c>
      <c r="B402" s="9" t="s">
        <v>146</v>
      </c>
      <c r="C402" s="10">
        <v>3.72</v>
      </c>
      <c r="D402" s="11">
        <f t="shared" si="50"/>
        <v>159.77400000000003</v>
      </c>
      <c r="E402" s="50">
        <f t="shared" ref="E402:E404" si="51">IFERROR(ROUNDUP(C402*(1-$E$5),2)*$J$5,"")</f>
        <v>159.77400000000003</v>
      </c>
      <c r="F402" s="62">
        <v>229</v>
      </c>
      <c r="G402" s="12"/>
      <c r="H402" s="65" t="s">
        <v>13</v>
      </c>
      <c r="I402" s="53">
        <v>1</v>
      </c>
      <c r="J402" s="13"/>
      <c r="K402" s="73"/>
      <c r="L402" s="72"/>
    </row>
    <row r="403" spans="1:81" ht="18" customHeight="1" x14ac:dyDescent="0.3">
      <c r="A403" s="8">
        <v>57019</v>
      </c>
      <c r="B403" s="9" t="s">
        <v>147</v>
      </c>
      <c r="C403" s="10">
        <v>4.41</v>
      </c>
      <c r="D403" s="11">
        <f t="shared" si="50"/>
        <v>189.40950000000001</v>
      </c>
      <c r="E403" s="50">
        <f t="shared" si="51"/>
        <v>189.40950000000001</v>
      </c>
      <c r="F403" s="62">
        <v>269</v>
      </c>
      <c r="G403" s="12"/>
      <c r="H403" s="65" t="s">
        <v>13</v>
      </c>
      <c r="I403" s="53">
        <v>1</v>
      </c>
      <c r="J403" s="13"/>
      <c r="K403" s="73"/>
      <c r="L403" s="72"/>
    </row>
    <row r="404" spans="1:81" ht="18" customHeight="1" x14ac:dyDescent="0.3">
      <c r="A404" s="8">
        <v>57023</v>
      </c>
      <c r="B404" s="9" t="s">
        <v>148</v>
      </c>
      <c r="C404" s="10">
        <v>20.420000000000002</v>
      </c>
      <c r="D404" s="11">
        <f t="shared" si="50"/>
        <v>877.0390000000001</v>
      </c>
      <c r="E404" s="50">
        <f t="shared" si="51"/>
        <v>877.0390000000001</v>
      </c>
      <c r="F404" s="62">
        <v>1199</v>
      </c>
      <c r="G404" s="12">
        <v>999</v>
      </c>
      <c r="H404" s="65" t="s">
        <v>13</v>
      </c>
      <c r="I404" s="53">
        <v>1</v>
      </c>
      <c r="J404" s="13" t="s">
        <v>18</v>
      </c>
      <c r="K404" s="73"/>
      <c r="L404" s="72"/>
    </row>
    <row r="405" spans="1:81" s="1" customFormat="1" ht="27.45" customHeight="1" x14ac:dyDescent="0.3">
      <c r="A405" s="2"/>
      <c r="B405" s="3" t="s">
        <v>149</v>
      </c>
      <c r="C405" s="4" t="s">
        <v>11</v>
      </c>
      <c r="D405" s="5" t="str">
        <f t="shared" si="50"/>
        <v/>
      </c>
      <c r="E405" s="50" t="s">
        <v>11</v>
      </c>
      <c r="F405" s="6" t="s">
        <v>11</v>
      </c>
      <c r="G405" s="6"/>
      <c r="H405" s="66" t="s">
        <v>11</v>
      </c>
      <c r="I405" s="7" t="s">
        <v>11</v>
      </c>
      <c r="J405" s="54" t="s">
        <v>11</v>
      </c>
      <c r="K405" s="73"/>
      <c r="L405" s="72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V405" s="57"/>
      <c r="BW405" s="57"/>
      <c r="BX405" s="57"/>
      <c r="BY405" s="57"/>
      <c r="BZ405" s="57"/>
      <c r="CA405" s="57"/>
      <c r="CB405" s="57"/>
      <c r="CC405" s="57"/>
    </row>
    <row r="406" spans="1:81" s="24" customFormat="1" ht="18" customHeight="1" x14ac:dyDescent="0.3">
      <c r="A406" s="23">
        <v>24375</v>
      </c>
      <c r="B406" s="15" t="s">
        <v>150</v>
      </c>
      <c r="C406" s="10">
        <v>5</v>
      </c>
      <c r="D406" s="11">
        <f t="shared" si="50"/>
        <v>214.75</v>
      </c>
      <c r="E406" s="50">
        <f>IFERROR(ROUNDUP(C406*(1-$E$5),2)*$J$5,"")</f>
        <v>214.75</v>
      </c>
      <c r="F406" s="12">
        <v>357</v>
      </c>
      <c r="G406" s="12"/>
      <c r="H406" s="65" t="s">
        <v>13</v>
      </c>
      <c r="I406" s="53">
        <v>40</v>
      </c>
      <c r="J406" s="13" t="s">
        <v>508</v>
      </c>
      <c r="K406" s="73"/>
      <c r="L406" s="72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56"/>
      <c r="BI406" s="56"/>
      <c r="BJ406" s="56"/>
      <c r="BK406" s="56"/>
      <c r="BL406" s="56"/>
      <c r="BM406" s="56"/>
      <c r="BN406" s="56"/>
      <c r="BO406" s="56"/>
      <c r="BP406" s="56"/>
      <c r="BQ406" s="56"/>
      <c r="BR406" s="56"/>
      <c r="BS406" s="56"/>
      <c r="BT406" s="56"/>
      <c r="BU406" s="56"/>
      <c r="BV406" s="56"/>
      <c r="BW406" s="56"/>
      <c r="BX406" s="56"/>
      <c r="BY406" s="56"/>
      <c r="BZ406" s="56"/>
      <c r="CA406" s="56"/>
      <c r="CB406" s="56"/>
      <c r="CC406" s="56"/>
    </row>
    <row r="407" spans="1:81" s="24" customFormat="1" ht="18" customHeight="1" x14ac:dyDescent="0.3">
      <c r="A407" s="23">
        <v>24376</v>
      </c>
      <c r="B407" s="15" t="s">
        <v>269</v>
      </c>
      <c r="C407" s="10">
        <v>6</v>
      </c>
      <c r="D407" s="11">
        <f t="shared" si="50"/>
        <v>257.70000000000005</v>
      </c>
      <c r="E407" s="50">
        <f>IFERROR(ROUNDUP(C407*(1-$E$5),2)*$J$5,"")</f>
        <v>257.70000000000005</v>
      </c>
      <c r="F407" s="12">
        <v>384</v>
      </c>
      <c r="G407" s="12"/>
      <c r="H407" s="65" t="s">
        <v>13</v>
      </c>
      <c r="I407" s="53">
        <v>25</v>
      </c>
      <c r="J407" s="13" t="s">
        <v>508</v>
      </c>
      <c r="K407" s="73"/>
      <c r="L407" s="72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  <c r="BR407" s="56"/>
      <c r="BS407" s="56"/>
      <c r="BT407" s="56"/>
      <c r="BU407" s="56"/>
      <c r="BV407" s="56"/>
      <c r="BW407" s="56"/>
      <c r="BX407" s="56"/>
      <c r="BY407" s="56"/>
      <c r="BZ407" s="56"/>
      <c r="CA407" s="56"/>
      <c r="CB407" s="56"/>
      <c r="CC407" s="56"/>
    </row>
    <row r="408" spans="1:81" s="1" customFormat="1" ht="27.45" customHeight="1" x14ac:dyDescent="0.3">
      <c r="A408" s="2"/>
      <c r="B408" s="3" t="s">
        <v>151</v>
      </c>
      <c r="C408" s="4" t="s">
        <v>11</v>
      </c>
      <c r="D408" s="5" t="str">
        <f t="shared" si="50"/>
        <v/>
      </c>
      <c r="E408" s="50" t="s">
        <v>11</v>
      </c>
      <c r="F408" s="6" t="s">
        <v>11</v>
      </c>
      <c r="G408" s="6"/>
      <c r="H408" s="66" t="s">
        <v>11</v>
      </c>
      <c r="I408" s="7" t="s">
        <v>11</v>
      </c>
      <c r="J408" s="54" t="s">
        <v>11</v>
      </c>
      <c r="K408" s="73"/>
      <c r="L408" s="72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57"/>
      <c r="BW408" s="57"/>
      <c r="BX408" s="57"/>
      <c r="BY408" s="57"/>
      <c r="BZ408" s="57"/>
      <c r="CA408" s="57"/>
      <c r="CB408" s="57"/>
      <c r="CC408" s="57"/>
    </row>
    <row r="409" spans="1:81" ht="18" customHeight="1" x14ac:dyDescent="0.3">
      <c r="A409" s="37">
        <v>24381</v>
      </c>
      <c r="B409" s="21" t="s">
        <v>270</v>
      </c>
      <c r="C409" s="10">
        <v>3</v>
      </c>
      <c r="D409" s="11">
        <f t="shared" si="50"/>
        <v>128.85000000000002</v>
      </c>
      <c r="E409" s="50">
        <f>IFERROR(ROUNDUP(C409*(1-$E$5),2)*$J$5,"")</f>
        <v>128.85000000000002</v>
      </c>
      <c r="F409" s="12">
        <v>218</v>
      </c>
      <c r="G409" s="12"/>
      <c r="H409" s="65" t="s">
        <v>13</v>
      </c>
      <c r="I409" s="53">
        <v>50</v>
      </c>
      <c r="J409" s="13" t="s">
        <v>508</v>
      </c>
      <c r="K409" s="73"/>
      <c r="L409" s="72"/>
    </row>
    <row r="410" spans="1:81" ht="18" customHeight="1" x14ac:dyDescent="0.3">
      <c r="A410" s="8">
        <v>38651</v>
      </c>
      <c r="B410" s="21" t="s">
        <v>152</v>
      </c>
      <c r="C410" s="10">
        <v>2.5</v>
      </c>
      <c r="D410" s="11">
        <f t="shared" si="50"/>
        <v>107.375</v>
      </c>
      <c r="E410" s="50">
        <f>IFERROR(ROUNDUP(C410*(1-$E$5),2)*$J$5,"")</f>
        <v>107.375</v>
      </c>
      <c r="F410" s="12">
        <v>148</v>
      </c>
      <c r="G410" s="12"/>
      <c r="H410" s="65" t="s">
        <v>13</v>
      </c>
      <c r="I410" s="53">
        <v>50</v>
      </c>
      <c r="J410" s="13" t="s">
        <v>509</v>
      </c>
      <c r="K410" s="73"/>
      <c r="L410" s="72"/>
    </row>
    <row r="411" spans="1:81" s="1" customFormat="1" ht="27.45" customHeight="1" x14ac:dyDescent="0.3">
      <c r="A411" s="2"/>
      <c r="B411" s="3" t="s">
        <v>153</v>
      </c>
      <c r="C411" s="4" t="s">
        <v>11</v>
      </c>
      <c r="D411" s="5" t="str">
        <f t="shared" si="50"/>
        <v/>
      </c>
      <c r="E411" s="50" t="s">
        <v>11</v>
      </c>
      <c r="F411" s="6" t="s">
        <v>11</v>
      </c>
      <c r="G411" s="6"/>
      <c r="H411" s="66" t="s">
        <v>11</v>
      </c>
      <c r="I411" s="7" t="s">
        <v>11</v>
      </c>
      <c r="J411" s="54" t="s">
        <v>11</v>
      </c>
      <c r="K411" s="73"/>
      <c r="L411" s="72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</row>
    <row r="412" spans="1:81" ht="18" customHeight="1" x14ac:dyDescent="0.3">
      <c r="A412" s="20">
        <v>24395</v>
      </c>
      <c r="B412" s="21" t="s">
        <v>271</v>
      </c>
      <c r="C412" s="10">
        <v>2.54</v>
      </c>
      <c r="D412" s="11">
        <f t="shared" ref="D412:D463" si="52">IFERROR(C412*$J$5,"")</f>
        <v>109.093</v>
      </c>
      <c r="E412" s="50">
        <f>IFERROR(ROUNDUP(C412*(1-$E$5),2)*$J$5,"")</f>
        <v>109.093</v>
      </c>
      <c r="F412" s="12">
        <v>167</v>
      </c>
      <c r="G412" s="12"/>
      <c r="H412" s="65" t="s">
        <v>13</v>
      </c>
      <c r="I412" s="53">
        <v>20</v>
      </c>
      <c r="J412" s="13" t="s">
        <v>508</v>
      </c>
      <c r="K412" s="73"/>
      <c r="L412" s="72"/>
    </row>
    <row r="413" spans="1:81" ht="18" customHeight="1" x14ac:dyDescent="0.3">
      <c r="A413" s="20">
        <v>24396</v>
      </c>
      <c r="B413" s="21" t="s">
        <v>272</v>
      </c>
      <c r="C413" s="10">
        <v>4</v>
      </c>
      <c r="D413" s="11">
        <f t="shared" si="52"/>
        <v>171.8</v>
      </c>
      <c r="E413" s="50">
        <f>IFERROR(ROUNDUP(C413*(1-$E$5),2)*$J$5,"")</f>
        <v>171.8</v>
      </c>
      <c r="F413" s="12">
        <v>251</v>
      </c>
      <c r="G413" s="12"/>
      <c r="H413" s="65" t="s">
        <v>13</v>
      </c>
      <c r="I413" s="53">
        <v>15</v>
      </c>
      <c r="J413" s="13" t="s">
        <v>508</v>
      </c>
      <c r="K413" s="73"/>
      <c r="L413" s="72"/>
    </row>
    <row r="414" spans="1:81" s="1" customFormat="1" ht="27.45" customHeight="1" x14ac:dyDescent="0.3">
      <c r="A414" s="2"/>
      <c r="B414" s="3" t="s">
        <v>154</v>
      </c>
      <c r="C414" s="4" t="s">
        <v>11</v>
      </c>
      <c r="D414" s="5" t="str">
        <f t="shared" si="52"/>
        <v/>
      </c>
      <c r="E414" s="50" t="s">
        <v>11</v>
      </c>
      <c r="F414" s="6" t="s">
        <v>11</v>
      </c>
      <c r="G414" s="6"/>
      <c r="H414" s="66" t="s">
        <v>11</v>
      </c>
      <c r="I414" s="7"/>
      <c r="J414" s="54"/>
      <c r="K414" s="73"/>
      <c r="L414" s="72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V414" s="57"/>
      <c r="BW414" s="57"/>
      <c r="BX414" s="57"/>
      <c r="BY414" s="57"/>
      <c r="BZ414" s="57"/>
      <c r="CA414" s="57"/>
      <c r="CB414" s="57"/>
      <c r="CC414" s="57"/>
    </row>
    <row r="415" spans="1:81" ht="18" customHeight="1" x14ac:dyDescent="0.3">
      <c r="A415" s="20">
        <v>57096</v>
      </c>
      <c r="B415" s="21" t="s">
        <v>155</v>
      </c>
      <c r="C415" s="10">
        <v>14.54</v>
      </c>
      <c r="D415" s="11">
        <f t="shared" si="52"/>
        <v>624.49300000000005</v>
      </c>
      <c r="E415" s="50">
        <f t="shared" ref="E415:E420" si="53">IFERROR(ROUNDUP(C415*(1-$E$5),2)*$J$5,"")</f>
        <v>624.49300000000005</v>
      </c>
      <c r="F415" s="62">
        <v>999</v>
      </c>
      <c r="G415" s="12">
        <v>799</v>
      </c>
      <c r="H415" s="65" t="s">
        <v>13</v>
      </c>
      <c r="I415" s="53">
        <v>1</v>
      </c>
      <c r="J415" s="13" t="s">
        <v>18</v>
      </c>
      <c r="K415" s="73"/>
      <c r="L415" s="72"/>
    </row>
    <row r="416" spans="1:81" ht="18" customHeight="1" x14ac:dyDescent="0.3">
      <c r="A416" s="20">
        <v>57095</v>
      </c>
      <c r="B416" s="21" t="s">
        <v>156</v>
      </c>
      <c r="C416" s="10">
        <v>17.72</v>
      </c>
      <c r="D416" s="11">
        <f t="shared" si="52"/>
        <v>761.07399999999996</v>
      </c>
      <c r="E416" s="50">
        <f t="shared" si="53"/>
        <v>761.07399999999996</v>
      </c>
      <c r="F416" s="62">
        <v>1299</v>
      </c>
      <c r="G416" s="12">
        <v>999</v>
      </c>
      <c r="H416" s="65" t="s">
        <v>284</v>
      </c>
      <c r="I416" s="53">
        <v>1</v>
      </c>
      <c r="J416" s="13" t="s">
        <v>18</v>
      </c>
      <c r="K416" s="73"/>
      <c r="L416" s="72"/>
    </row>
    <row r="417" spans="1:81" ht="18" customHeight="1" x14ac:dyDescent="0.3">
      <c r="A417" s="20">
        <v>57097</v>
      </c>
      <c r="B417" s="21" t="s">
        <v>157</v>
      </c>
      <c r="C417" s="10">
        <v>19.829999999999998</v>
      </c>
      <c r="D417" s="11">
        <f t="shared" ref="D417:D419" si="54">IFERROR(C417*$J$5,"")</f>
        <v>851.69849999999997</v>
      </c>
      <c r="E417" s="50">
        <f t="shared" si="53"/>
        <v>851.69849999999997</v>
      </c>
      <c r="F417" s="62">
        <v>1349</v>
      </c>
      <c r="G417" s="62">
        <v>1099</v>
      </c>
      <c r="H417" s="65" t="s">
        <v>12</v>
      </c>
      <c r="I417" s="53">
        <v>1</v>
      </c>
      <c r="J417" s="13" t="s">
        <v>18</v>
      </c>
      <c r="K417" s="73"/>
      <c r="L417" s="72"/>
    </row>
    <row r="418" spans="1:81" ht="18" customHeight="1" x14ac:dyDescent="0.3">
      <c r="A418" s="20">
        <v>57352</v>
      </c>
      <c r="B418" s="21" t="s">
        <v>292</v>
      </c>
      <c r="C418" s="10">
        <v>1.1200000000000001</v>
      </c>
      <c r="D418" s="11">
        <f t="shared" ref="D418" si="55">IFERROR(C418*$J$5,"")</f>
        <v>48.104000000000006</v>
      </c>
      <c r="E418" s="50">
        <f t="shared" si="53"/>
        <v>48.104000000000006</v>
      </c>
      <c r="F418" s="62">
        <v>119</v>
      </c>
      <c r="G418" s="62"/>
      <c r="H418" s="65" t="s">
        <v>12</v>
      </c>
      <c r="I418" s="53">
        <v>1</v>
      </c>
      <c r="J418" s="13"/>
      <c r="K418" s="73"/>
      <c r="L418" s="72"/>
    </row>
    <row r="419" spans="1:81" ht="18" customHeight="1" x14ac:dyDescent="0.3">
      <c r="A419" s="20">
        <v>57353</v>
      </c>
      <c r="B419" s="21" t="s">
        <v>293</v>
      </c>
      <c r="C419" s="10">
        <v>1.36</v>
      </c>
      <c r="D419" s="11">
        <f t="shared" si="54"/>
        <v>58.412000000000006</v>
      </c>
      <c r="E419" s="50">
        <f t="shared" si="53"/>
        <v>58.412000000000006</v>
      </c>
      <c r="F419" s="62">
        <v>139</v>
      </c>
      <c r="G419" s="62"/>
      <c r="H419" s="65" t="s">
        <v>13</v>
      </c>
      <c r="I419" s="53">
        <v>1</v>
      </c>
      <c r="J419" s="13"/>
      <c r="K419" s="73"/>
      <c r="L419" s="72"/>
    </row>
    <row r="420" spans="1:81" ht="18" customHeight="1" x14ac:dyDescent="0.3">
      <c r="A420" s="20">
        <v>57354</v>
      </c>
      <c r="B420" s="21" t="s">
        <v>294</v>
      </c>
      <c r="C420" s="10">
        <v>1.92</v>
      </c>
      <c r="D420" s="11">
        <f t="shared" si="52"/>
        <v>82.463999999999999</v>
      </c>
      <c r="E420" s="50">
        <f t="shared" si="53"/>
        <v>82.463999999999999</v>
      </c>
      <c r="F420" s="62">
        <v>169</v>
      </c>
      <c r="G420" s="12"/>
      <c r="H420" s="65" t="s">
        <v>13</v>
      </c>
      <c r="I420" s="53">
        <v>1</v>
      </c>
      <c r="J420" s="13"/>
      <c r="K420" s="73"/>
      <c r="L420" s="72"/>
    </row>
    <row r="421" spans="1:81" s="1" customFormat="1" ht="27.45" customHeight="1" x14ac:dyDescent="0.3">
      <c r="A421" s="2"/>
      <c r="B421" s="3" t="s">
        <v>158</v>
      </c>
      <c r="C421" s="4" t="s">
        <v>11</v>
      </c>
      <c r="D421" s="5" t="str">
        <f t="shared" si="52"/>
        <v/>
      </c>
      <c r="E421" s="50" t="s">
        <v>11</v>
      </c>
      <c r="F421" s="6" t="s">
        <v>11</v>
      </c>
      <c r="G421" s="6"/>
      <c r="H421" s="66" t="s">
        <v>11</v>
      </c>
      <c r="I421" s="7" t="s">
        <v>11</v>
      </c>
      <c r="J421" s="54"/>
      <c r="K421" s="73"/>
      <c r="L421" s="72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V421" s="57"/>
      <c r="BW421" s="57"/>
      <c r="BX421" s="57"/>
      <c r="BY421" s="57"/>
      <c r="BZ421" s="57"/>
      <c r="CA421" s="57"/>
      <c r="CB421" s="57"/>
      <c r="CC421" s="57"/>
    </row>
    <row r="422" spans="1:81" s="1" customFormat="1" ht="27.45" customHeight="1" x14ac:dyDescent="0.3">
      <c r="A422" s="2"/>
      <c r="B422" s="3" t="s">
        <v>159</v>
      </c>
      <c r="C422" s="4" t="s">
        <v>11</v>
      </c>
      <c r="D422" s="5" t="str">
        <f t="shared" si="52"/>
        <v/>
      </c>
      <c r="E422" s="50" t="s">
        <v>11</v>
      </c>
      <c r="F422" s="6" t="s">
        <v>11</v>
      </c>
      <c r="G422" s="6"/>
      <c r="H422" s="66" t="s">
        <v>11</v>
      </c>
      <c r="I422" s="7" t="s">
        <v>11</v>
      </c>
      <c r="J422" s="54"/>
      <c r="K422" s="73"/>
      <c r="L422" s="72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57"/>
      <c r="BW422" s="57"/>
      <c r="BX422" s="57"/>
      <c r="BY422" s="57"/>
      <c r="BZ422" s="57"/>
      <c r="CA422" s="57"/>
      <c r="CB422" s="57"/>
      <c r="CC422" s="57"/>
    </row>
    <row r="423" spans="1:81" ht="18" customHeight="1" x14ac:dyDescent="0.3">
      <c r="A423" s="20">
        <v>40251</v>
      </c>
      <c r="B423" s="21" t="s">
        <v>160</v>
      </c>
      <c r="C423" s="10">
        <v>1.67</v>
      </c>
      <c r="D423" s="11">
        <f t="shared" si="52"/>
        <v>71.726500000000001</v>
      </c>
      <c r="E423" s="50">
        <f t="shared" ref="E423:E434" si="56">IFERROR(ROUNDUP(C423*(1-$E$5),2)*$J$5,"")</f>
        <v>71.726500000000001</v>
      </c>
      <c r="F423" s="12">
        <v>150</v>
      </c>
      <c r="G423" s="12"/>
      <c r="H423" s="65" t="s">
        <v>12</v>
      </c>
      <c r="I423" s="53"/>
      <c r="J423" s="13"/>
      <c r="K423" s="73"/>
      <c r="L423" s="72"/>
    </row>
    <row r="424" spans="1:81" ht="18" customHeight="1" x14ac:dyDescent="0.3">
      <c r="A424" s="20">
        <v>40252</v>
      </c>
      <c r="B424" s="21" t="s">
        <v>161</v>
      </c>
      <c r="C424" s="10">
        <v>1.89</v>
      </c>
      <c r="D424" s="11">
        <f t="shared" si="52"/>
        <v>81.1755</v>
      </c>
      <c r="E424" s="50">
        <f t="shared" si="56"/>
        <v>81.1755</v>
      </c>
      <c r="F424" s="12">
        <v>80</v>
      </c>
      <c r="G424" s="12"/>
      <c r="H424" s="65" t="s">
        <v>12</v>
      </c>
      <c r="I424" s="53"/>
      <c r="J424" s="13"/>
      <c r="K424" s="73"/>
      <c r="L424" s="72"/>
    </row>
    <row r="425" spans="1:81" ht="18" customHeight="1" x14ac:dyDescent="0.3">
      <c r="A425" s="20">
        <v>40102</v>
      </c>
      <c r="B425" s="21" t="s">
        <v>162</v>
      </c>
      <c r="C425" s="10">
        <v>4.82</v>
      </c>
      <c r="D425" s="11">
        <f t="shared" si="52"/>
        <v>207.01900000000003</v>
      </c>
      <c r="E425" s="50">
        <f t="shared" si="56"/>
        <v>207.01900000000003</v>
      </c>
      <c r="F425" s="12">
        <v>249</v>
      </c>
      <c r="G425" s="12"/>
      <c r="H425" s="65" t="s">
        <v>12</v>
      </c>
      <c r="I425" s="53"/>
      <c r="J425" s="13"/>
      <c r="K425" s="73"/>
      <c r="L425" s="72"/>
    </row>
    <row r="426" spans="1:81" ht="18" customHeight="1" x14ac:dyDescent="0.3">
      <c r="A426" s="20">
        <v>40253</v>
      </c>
      <c r="B426" s="21" t="s">
        <v>163</v>
      </c>
      <c r="C426" s="10">
        <v>2.11</v>
      </c>
      <c r="D426" s="11">
        <f t="shared" si="52"/>
        <v>90.624499999999998</v>
      </c>
      <c r="E426" s="50">
        <f t="shared" si="56"/>
        <v>90.624499999999998</v>
      </c>
      <c r="F426" s="12">
        <v>115</v>
      </c>
      <c r="G426" s="12"/>
      <c r="H426" s="65" t="s">
        <v>12</v>
      </c>
      <c r="I426" s="53"/>
      <c r="J426" s="13"/>
      <c r="K426" s="73"/>
      <c r="L426" s="72"/>
    </row>
    <row r="427" spans="1:81" ht="18" customHeight="1" x14ac:dyDescent="0.3">
      <c r="A427" s="20">
        <v>40697</v>
      </c>
      <c r="B427" s="21" t="s">
        <v>164</v>
      </c>
      <c r="C427" s="10">
        <v>0.67</v>
      </c>
      <c r="D427" s="11">
        <f t="shared" si="52"/>
        <v>28.776500000000002</v>
      </c>
      <c r="E427" s="50">
        <f t="shared" si="56"/>
        <v>28.776500000000002</v>
      </c>
      <c r="F427" s="12">
        <v>36</v>
      </c>
      <c r="G427" s="12"/>
      <c r="H427" s="65" t="s">
        <v>284</v>
      </c>
      <c r="I427" s="53"/>
      <c r="J427" s="13"/>
      <c r="K427" s="73"/>
      <c r="L427" s="72"/>
    </row>
    <row r="428" spans="1:81" ht="18" customHeight="1" x14ac:dyDescent="0.3">
      <c r="A428" s="20">
        <v>40248</v>
      </c>
      <c r="B428" s="21" t="s">
        <v>165</v>
      </c>
      <c r="C428" s="10">
        <v>0.67</v>
      </c>
      <c r="D428" s="11">
        <f t="shared" si="52"/>
        <v>28.776500000000002</v>
      </c>
      <c r="E428" s="50">
        <f t="shared" si="56"/>
        <v>28.776500000000002</v>
      </c>
      <c r="F428" s="12">
        <v>36</v>
      </c>
      <c r="G428" s="12"/>
      <c r="H428" s="65" t="s">
        <v>13</v>
      </c>
      <c r="I428" s="53"/>
      <c r="J428" s="13"/>
      <c r="K428" s="73"/>
      <c r="L428" s="72"/>
    </row>
    <row r="429" spans="1:81" ht="18" customHeight="1" x14ac:dyDescent="0.3">
      <c r="A429" s="20">
        <v>40254</v>
      </c>
      <c r="B429" s="21" t="s">
        <v>166</v>
      </c>
      <c r="C429" s="10">
        <v>0.67</v>
      </c>
      <c r="D429" s="11">
        <f t="shared" si="52"/>
        <v>28.776500000000002</v>
      </c>
      <c r="E429" s="50">
        <f t="shared" si="56"/>
        <v>28.776500000000002</v>
      </c>
      <c r="F429" s="12">
        <v>36</v>
      </c>
      <c r="G429" s="12"/>
      <c r="H429" s="65" t="s">
        <v>299</v>
      </c>
      <c r="I429" s="53"/>
      <c r="J429" s="13"/>
      <c r="K429" s="73"/>
      <c r="L429" s="72"/>
    </row>
    <row r="430" spans="1:81" ht="18" customHeight="1" x14ac:dyDescent="0.3">
      <c r="A430" s="20">
        <v>56715</v>
      </c>
      <c r="B430" s="21" t="s">
        <v>167</v>
      </c>
      <c r="C430" s="10">
        <v>0.8</v>
      </c>
      <c r="D430" s="11">
        <f t="shared" si="52"/>
        <v>34.360000000000007</v>
      </c>
      <c r="E430" s="50">
        <f t="shared" si="56"/>
        <v>34.360000000000007</v>
      </c>
      <c r="F430" s="12">
        <v>41</v>
      </c>
      <c r="G430" s="12"/>
      <c r="H430" s="65" t="s">
        <v>13</v>
      </c>
      <c r="I430" s="53"/>
      <c r="J430" s="13"/>
      <c r="K430" s="73"/>
      <c r="L430" s="72"/>
    </row>
    <row r="431" spans="1:81" ht="18" customHeight="1" x14ac:dyDescent="0.3">
      <c r="A431" s="20">
        <v>40249</v>
      </c>
      <c r="B431" s="21" t="s">
        <v>168</v>
      </c>
      <c r="C431" s="10">
        <v>1.44</v>
      </c>
      <c r="D431" s="11">
        <f t="shared" si="52"/>
        <v>61.847999999999999</v>
      </c>
      <c r="E431" s="50">
        <f t="shared" si="56"/>
        <v>61.847999999999999</v>
      </c>
      <c r="F431" s="12">
        <v>75</v>
      </c>
      <c r="G431" s="12"/>
      <c r="H431" s="65" t="s">
        <v>284</v>
      </c>
      <c r="I431" s="53"/>
      <c r="J431" s="13"/>
      <c r="K431" s="73"/>
      <c r="L431" s="72"/>
    </row>
    <row r="432" spans="1:81" ht="18" customHeight="1" x14ac:dyDescent="0.3">
      <c r="A432" s="20">
        <v>40847</v>
      </c>
      <c r="B432" s="21" t="s">
        <v>169</v>
      </c>
      <c r="C432" s="10">
        <v>0.89</v>
      </c>
      <c r="D432" s="11">
        <f t="shared" si="52"/>
        <v>38.225500000000004</v>
      </c>
      <c r="E432" s="50">
        <f t="shared" si="56"/>
        <v>38.225500000000004</v>
      </c>
      <c r="F432" s="12">
        <v>47</v>
      </c>
      <c r="G432" s="12"/>
      <c r="H432" s="65" t="s">
        <v>12</v>
      </c>
      <c r="I432" s="53"/>
      <c r="J432" s="13"/>
      <c r="K432" s="73"/>
      <c r="L432" s="72"/>
    </row>
    <row r="433" spans="1:81" ht="18" customHeight="1" x14ac:dyDescent="0.3">
      <c r="A433" s="20">
        <v>40604</v>
      </c>
      <c r="B433" s="21" t="s">
        <v>170</v>
      </c>
      <c r="C433" s="10">
        <v>0.89</v>
      </c>
      <c r="D433" s="11">
        <f t="shared" si="52"/>
        <v>38.225500000000004</v>
      </c>
      <c r="E433" s="50">
        <f t="shared" si="56"/>
        <v>38.225500000000004</v>
      </c>
      <c r="F433" s="12">
        <v>47</v>
      </c>
      <c r="G433" s="12"/>
      <c r="H433" s="65" t="s">
        <v>12</v>
      </c>
      <c r="I433" s="53"/>
      <c r="J433" s="13"/>
      <c r="K433" s="73"/>
      <c r="L433" s="72"/>
    </row>
    <row r="434" spans="1:81" ht="18" customHeight="1" x14ac:dyDescent="0.3">
      <c r="A434" s="20">
        <v>40101</v>
      </c>
      <c r="B434" s="21" t="s">
        <v>171</v>
      </c>
      <c r="C434" s="10">
        <v>1.23</v>
      </c>
      <c r="D434" s="11">
        <f t="shared" si="52"/>
        <v>52.828500000000005</v>
      </c>
      <c r="E434" s="50">
        <f t="shared" si="56"/>
        <v>52.828500000000005</v>
      </c>
      <c r="F434" s="12">
        <v>64</v>
      </c>
      <c r="G434" s="12"/>
      <c r="H434" s="65" t="s">
        <v>13</v>
      </c>
      <c r="I434" s="53"/>
      <c r="J434" s="13"/>
      <c r="K434" s="73"/>
      <c r="L434" s="72"/>
    </row>
    <row r="435" spans="1:81" s="1" customFormat="1" ht="27.45" customHeight="1" x14ac:dyDescent="0.3">
      <c r="A435" s="2"/>
      <c r="B435" s="3" t="s">
        <v>172</v>
      </c>
      <c r="C435" s="4" t="s">
        <v>11</v>
      </c>
      <c r="D435" s="5" t="str">
        <f t="shared" si="52"/>
        <v/>
      </c>
      <c r="E435" s="50" t="s">
        <v>11</v>
      </c>
      <c r="F435" s="6" t="s">
        <v>11</v>
      </c>
      <c r="G435" s="6"/>
      <c r="H435" s="66" t="s">
        <v>11</v>
      </c>
      <c r="I435" s="7" t="s">
        <v>11</v>
      </c>
      <c r="J435" s="54"/>
      <c r="K435" s="73"/>
      <c r="L435" s="72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</row>
    <row r="436" spans="1:81" ht="18" customHeight="1" x14ac:dyDescent="0.3">
      <c r="A436" s="20">
        <v>41144</v>
      </c>
      <c r="B436" s="21" t="s">
        <v>173</v>
      </c>
      <c r="C436" s="10">
        <v>2.89</v>
      </c>
      <c r="D436" s="11">
        <f t="shared" si="52"/>
        <v>124.12550000000002</v>
      </c>
      <c r="E436" s="50">
        <f t="shared" ref="E436:E448" si="57">IFERROR(ROUNDUP(C436*(1-$E$5),2)*$J$5,"")</f>
        <v>124.12550000000002</v>
      </c>
      <c r="F436" s="12">
        <v>160</v>
      </c>
      <c r="G436" s="12"/>
      <c r="H436" s="65" t="s">
        <v>283</v>
      </c>
      <c r="I436" s="53"/>
      <c r="J436" s="13"/>
      <c r="K436" s="73"/>
      <c r="L436" s="72"/>
    </row>
    <row r="437" spans="1:81" ht="18" customHeight="1" x14ac:dyDescent="0.3">
      <c r="A437" s="20">
        <v>40098</v>
      </c>
      <c r="B437" s="21" t="s">
        <v>174</v>
      </c>
      <c r="C437" s="10">
        <v>3.11</v>
      </c>
      <c r="D437" s="11">
        <f t="shared" si="52"/>
        <v>133.5745</v>
      </c>
      <c r="E437" s="50">
        <f t="shared" si="57"/>
        <v>133.5745</v>
      </c>
      <c r="F437" s="12">
        <v>151</v>
      </c>
      <c r="G437" s="12"/>
      <c r="H437" s="65" t="s">
        <v>12</v>
      </c>
      <c r="I437" s="53"/>
      <c r="J437" s="13"/>
      <c r="K437" s="73"/>
      <c r="L437" s="72"/>
    </row>
    <row r="438" spans="1:81" ht="18" customHeight="1" x14ac:dyDescent="0.3">
      <c r="A438" s="20">
        <v>40683</v>
      </c>
      <c r="B438" s="21" t="s">
        <v>175</v>
      </c>
      <c r="C438" s="10">
        <v>4.95</v>
      </c>
      <c r="D438" s="11">
        <f t="shared" si="52"/>
        <v>212.60250000000002</v>
      </c>
      <c r="E438" s="50">
        <f t="shared" si="57"/>
        <v>212.60250000000002</v>
      </c>
      <c r="F438" s="12">
        <v>328</v>
      </c>
      <c r="G438" s="12"/>
      <c r="H438" s="65" t="s">
        <v>12</v>
      </c>
      <c r="I438" s="53"/>
      <c r="J438" s="13"/>
      <c r="K438" s="73"/>
      <c r="L438" s="72"/>
    </row>
    <row r="439" spans="1:81" ht="18" customHeight="1" x14ac:dyDescent="0.3">
      <c r="A439" s="20">
        <v>38447</v>
      </c>
      <c r="B439" s="21" t="s">
        <v>176</v>
      </c>
      <c r="C439" s="10">
        <v>3.55</v>
      </c>
      <c r="D439" s="11">
        <f t="shared" si="52"/>
        <v>152.4725</v>
      </c>
      <c r="E439" s="50">
        <f t="shared" si="57"/>
        <v>152.4725</v>
      </c>
      <c r="F439" s="12">
        <v>173</v>
      </c>
      <c r="G439" s="12"/>
      <c r="H439" s="65" t="s">
        <v>12</v>
      </c>
      <c r="I439" s="53"/>
      <c r="J439" s="13"/>
      <c r="K439" s="73"/>
      <c r="L439" s="72"/>
    </row>
    <row r="440" spans="1:81" ht="18" customHeight="1" x14ac:dyDescent="0.3">
      <c r="A440" s="20">
        <v>40923</v>
      </c>
      <c r="B440" s="21" t="s">
        <v>177</v>
      </c>
      <c r="C440" s="10">
        <v>6.05</v>
      </c>
      <c r="D440" s="11">
        <f t="shared" si="52"/>
        <v>259.84750000000003</v>
      </c>
      <c r="E440" s="50">
        <f t="shared" si="57"/>
        <v>259.84750000000003</v>
      </c>
      <c r="F440" s="12">
        <v>376</v>
      </c>
      <c r="G440" s="12"/>
      <c r="H440" s="65" t="s">
        <v>12</v>
      </c>
      <c r="I440" s="53"/>
      <c r="J440" s="13"/>
      <c r="K440" s="73"/>
      <c r="L440" s="72"/>
    </row>
    <row r="441" spans="1:81" ht="18" customHeight="1" x14ac:dyDescent="0.3">
      <c r="A441" s="20">
        <v>40998</v>
      </c>
      <c r="B441" s="21" t="s">
        <v>178</v>
      </c>
      <c r="C441" s="10">
        <v>3.89</v>
      </c>
      <c r="D441" s="11">
        <f t="shared" si="52"/>
        <v>167.07550000000001</v>
      </c>
      <c r="E441" s="50">
        <f t="shared" si="57"/>
        <v>167.07550000000001</v>
      </c>
      <c r="F441" s="12">
        <v>189</v>
      </c>
      <c r="G441" s="12"/>
      <c r="H441" s="65" t="s">
        <v>12</v>
      </c>
      <c r="I441" s="53"/>
      <c r="J441" s="13"/>
      <c r="K441" s="73"/>
      <c r="L441" s="72"/>
    </row>
    <row r="442" spans="1:81" ht="18" customHeight="1" x14ac:dyDescent="0.3">
      <c r="A442" s="20">
        <v>40771</v>
      </c>
      <c r="B442" s="21" t="s">
        <v>179</v>
      </c>
      <c r="C442" s="10">
        <v>3.89</v>
      </c>
      <c r="D442" s="11">
        <f t="shared" si="52"/>
        <v>167.07550000000001</v>
      </c>
      <c r="E442" s="50">
        <f t="shared" si="57"/>
        <v>167.07550000000001</v>
      </c>
      <c r="F442" s="12">
        <v>163</v>
      </c>
      <c r="G442" s="12"/>
      <c r="H442" s="65" t="s">
        <v>13</v>
      </c>
      <c r="I442" s="53"/>
      <c r="J442" s="13"/>
      <c r="K442" s="73"/>
      <c r="L442" s="72"/>
    </row>
    <row r="443" spans="1:81" ht="18" customHeight="1" x14ac:dyDescent="0.3">
      <c r="A443" s="20">
        <v>40675</v>
      </c>
      <c r="B443" s="21" t="s">
        <v>180</v>
      </c>
      <c r="C443" s="10">
        <v>3.5</v>
      </c>
      <c r="D443" s="11">
        <f t="shared" si="52"/>
        <v>150.32500000000002</v>
      </c>
      <c r="E443" s="50">
        <f t="shared" si="57"/>
        <v>150.32500000000002</v>
      </c>
      <c r="F443" s="12">
        <v>187</v>
      </c>
      <c r="G443" s="12"/>
      <c r="H443" s="65" t="s">
        <v>13</v>
      </c>
      <c r="I443" s="53"/>
      <c r="J443" s="13"/>
      <c r="K443" s="73"/>
      <c r="L443" s="72"/>
    </row>
    <row r="444" spans="1:81" ht="18" customHeight="1" x14ac:dyDescent="0.3">
      <c r="A444" s="20">
        <v>40674</v>
      </c>
      <c r="B444" s="21" t="s">
        <v>181</v>
      </c>
      <c r="C444" s="10">
        <v>3.5</v>
      </c>
      <c r="D444" s="11">
        <f t="shared" si="52"/>
        <v>150.32500000000002</v>
      </c>
      <c r="E444" s="50">
        <f t="shared" si="57"/>
        <v>150.32500000000002</v>
      </c>
      <c r="F444" s="12">
        <v>187</v>
      </c>
      <c r="G444" s="12"/>
      <c r="H444" s="65" t="s">
        <v>13</v>
      </c>
      <c r="I444" s="53"/>
      <c r="J444" s="13"/>
      <c r="K444" s="73"/>
      <c r="L444" s="72"/>
    </row>
    <row r="445" spans="1:81" ht="18" customHeight="1" x14ac:dyDescent="0.3">
      <c r="A445" s="20">
        <v>40809</v>
      </c>
      <c r="B445" s="21" t="s">
        <v>182</v>
      </c>
      <c r="C445" s="10">
        <v>1.95</v>
      </c>
      <c r="D445" s="11">
        <f t="shared" si="52"/>
        <v>83.752499999999998</v>
      </c>
      <c r="E445" s="50">
        <f t="shared" si="57"/>
        <v>83.752499999999998</v>
      </c>
      <c r="F445" s="12">
        <v>107</v>
      </c>
      <c r="G445" s="12"/>
      <c r="H445" s="65" t="s">
        <v>13</v>
      </c>
      <c r="I445" s="53"/>
      <c r="J445" s="13"/>
      <c r="K445" s="73"/>
      <c r="L445" s="72"/>
    </row>
    <row r="446" spans="1:81" ht="18" customHeight="1" x14ac:dyDescent="0.3">
      <c r="A446" s="20">
        <v>41109</v>
      </c>
      <c r="B446" s="21" t="s">
        <v>183</v>
      </c>
      <c r="C446" s="10">
        <v>1.39</v>
      </c>
      <c r="D446" s="11">
        <f t="shared" si="52"/>
        <v>59.700499999999998</v>
      </c>
      <c r="E446" s="50">
        <f t="shared" si="57"/>
        <v>59.700499999999998</v>
      </c>
      <c r="F446" s="12">
        <v>59</v>
      </c>
      <c r="G446" s="12"/>
      <c r="H446" s="65" t="s">
        <v>283</v>
      </c>
      <c r="I446" s="53"/>
      <c r="J446" s="13"/>
      <c r="K446" s="73"/>
      <c r="L446" s="72"/>
    </row>
    <row r="447" spans="1:81" ht="18" customHeight="1" x14ac:dyDescent="0.3">
      <c r="A447" s="20">
        <v>40804</v>
      </c>
      <c r="B447" s="21" t="s">
        <v>184</v>
      </c>
      <c r="C447" s="10">
        <v>1.39</v>
      </c>
      <c r="D447" s="11">
        <f t="shared" si="52"/>
        <v>59.700499999999998</v>
      </c>
      <c r="E447" s="50">
        <f t="shared" si="57"/>
        <v>59.700499999999998</v>
      </c>
      <c r="F447" s="12">
        <v>80</v>
      </c>
      <c r="G447" s="12"/>
      <c r="H447" s="65" t="s">
        <v>13</v>
      </c>
      <c r="I447" s="53"/>
      <c r="J447" s="13"/>
      <c r="K447" s="73"/>
      <c r="L447" s="72"/>
    </row>
    <row r="448" spans="1:81" ht="18" customHeight="1" x14ac:dyDescent="0.3">
      <c r="A448" s="20">
        <v>40686</v>
      </c>
      <c r="B448" s="21" t="s">
        <v>185</v>
      </c>
      <c r="C448" s="10">
        <v>3.67</v>
      </c>
      <c r="D448" s="11">
        <f t="shared" si="52"/>
        <v>157.62650000000002</v>
      </c>
      <c r="E448" s="50">
        <f t="shared" si="57"/>
        <v>157.62650000000002</v>
      </c>
      <c r="F448" s="12">
        <v>349</v>
      </c>
      <c r="G448" s="12"/>
      <c r="H448" s="65" t="s">
        <v>13</v>
      </c>
      <c r="I448" s="53"/>
      <c r="J448" s="13"/>
      <c r="K448" s="73"/>
      <c r="L448" s="72"/>
    </row>
    <row r="449" spans="1:81" s="1" customFormat="1" ht="27.45" customHeight="1" x14ac:dyDescent="0.3">
      <c r="A449" s="2"/>
      <c r="B449" s="3" t="s">
        <v>186</v>
      </c>
      <c r="C449" s="4" t="s">
        <v>11</v>
      </c>
      <c r="D449" s="5" t="str">
        <f t="shared" si="52"/>
        <v/>
      </c>
      <c r="E449" s="50" t="s">
        <v>11</v>
      </c>
      <c r="F449" s="6" t="s">
        <v>11</v>
      </c>
      <c r="G449" s="6"/>
      <c r="H449" s="66" t="s">
        <v>11</v>
      </c>
      <c r="I449" s="7" t="s">
        <v>11</v>
      </c>
      <c r="J449" s="54"/>
      <c r="K449" s="73"/>
      <c r="L449" s="72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V449" s="57"/>
      <c r="BW449" s="57"/>
      <c r="BX449" s="57"/>
      <c r="BY449" s="57"/>
      <c r="BZ449" s="57"/>
      <c r="CA449" s="57"/>
      <c r="CB449" s="57"/>
      <c r="CC449" s="57"/>
    </row>
    <row r="450" spans="1:81" ht="18" customHeight="1" x14ac:dyDescent="0.3">
      <c r="A450" s="20">
        <v>40014</v>
      </c>
      <c r="B450" s="21" t="s">
        <v>187</v>
      </c>
      <c r="C450" s="10">
        <v>1.58</v>
      </c>
      <c r="D450" s="11">
        <f t="shared" si="52"/>
        <v>67.861000000000004</v>
      </c>
      <c r="E450" s="50">
        <f t="shared" ref="E450:E476" si="58">IFERROR(ROUNDUP(C450*(1-$E$5),2)*$J$5,"")</f>
        <v>67.861000000000004</v>
      </c>
      <c r="F450" s="12">
        <v>77</v>
      </c>
      <c r="G450" s="12"/>
      <c r="H450" s="65" t="s">
        <v>13</v>
      </c>
      <c r="I450" s="53"/>
      <c r="J450" s="13"/>
      <c r="K450" s="73"/>
      <c r="L450" s="72"/>
    </row>
    <row r="451" spans="1:81" ht="18" customHeight="1" x14ac:dyDescent="0.3">
      <c r="A451" s="20">
        <v>40015</v>
      </c>
      <c r="B451" s="21" t="s">
        <v>188</v>
      </c>
      <c r="C451" s="10">
        <v>1.81</v>
      </c>
      <c r="D451" s="11">
        <f t="shared" si="52"/>
        <v>77.739500000000007</v>
      </c>
      <c r="E451" s="50">
        <f t="shared" si="58"/>
        <v>77.739500000000007</v>
      </c>
      <c r="F451" s="12">
        <v>87</v>
      </c>
      <c r="G451" s="12"/>
      <c r="H451" s="65" t="s">
        <v>13</v>
      </c>
      <c r="I451" s="53"/>
      <c r="J451" s="13"/>
      <c r="K451" s="73"/>
      <c r="L451" s="72"/>
    </row>
    <row r="452" spans="1:81" ht="18" customHeight="1" x14ac:dyDescent="0.3">
      <c r="A452" s="20">
        <v>40016</v>
      </c>
      <c r="B452" s="21" t="s">
        <v>189</v>
      </c>
      <c r="C452" s="10">
        <v>1.95</v>
      </c>
      <c r="D452" s="11">
        <f t="shared" si="52"/>
        <v>83.752499999999998</v>
      </c>
      <c r="E452" s="50">
        <f t="shared" si="58"/>
        <v>83.752499999999998</v>
      </c>
      <c r="F452" s="12">
        <v>95</v>
      </c>
      <c r="G452" s="12"/>
      <c r="H452" s="65" t="s">
        <v>12</v>
      </c>
      <c r="I452" s="53"/>
      <c r="J452" s="13"/>
      <c r="K452" s="73"/>
      <c r="L452" s="72"/>
    </row>
    <row r="453" spans="1:81" ht="18" customHeight="1" x14ac:dyDescent="0.3">
      <c r="A453" s="20">
        <v>40021</v>
      </c>
      <c r="B453" s="21" t="s">
        <v>190</v>
      </c>
      <c r="C453" s="10">
        <v>2.78</v>
      </c>
      <c r="D453" s="11">
        <f t="shared" si="52"/>
        <v>119.401</v>
      </c>
      <c r="E453" s="50">
        <f t="shared" si="58"/>
        <v>119.401</v>
      </c>
      <c r="F453" s="12">
        <v>138</v>
      </c>
      <c r="G453" s="12"/>
      <c r="H453" s="65" t="s">
        <v>12</v>
      </c>
      <c r="I453" s="53"/>
      <c r="J453" s="13"/>
      <c r="K453" s="73"/>
      <c r="L453" s="72"/>
    </row>
    <row r="454" spans="1:81" ht="18" customHeight="1" x14ac:dyDescent="0.3">
      <c r="A454" s="20">
        <v>40022</v>
      </c>
      <c r="B454" s="21" t="s">
        <v>191</v>
      </c>
      <c r="C454" s="10">
        <v>3.33</v>
      </c>
      <c r="D454" s="11">
        <f t="shared" si="52"/>
        <v>143.02350000000001</v>
      </c>
      <c r="E454" s="50">
        <f t="shared" si="58"/>
        <v>143.02350000000001</v>
      </c>
      <c r="F454" s="12">
        <v>199</v>
      </c>
      <c r="G454" s="12"/>
      <c r="H454" s="65" t="s">
        <v>12</v>
      </c>
      <c r="I454" s="53"/>
      <c r="J454" s="13"/>
      <c r="K454" s="73"/>
      <c r="L454" s="72"/>
    </row>
    <row r="455" spans="1:81" ht="18" customHeight="1" x14ac:dyDescent="0.3">
      <c r="A455" s="20">
        <v>40026</v>
      </c>
      <c r="B455" s="21" t="s">
        <v>192</v>
      </c>
      <c r="C455" s="10">
        <v>5.86</v>
      </c>
      <c r="D455" s="11">
        <f t="shared" si="52"/>
        <v>251.68700000000004</v>
      </c>
      <c r="E455" s="50">
        <f t="shared" si="58"/>
        <v>251.68700000000004</v>
      </c>
      <c r="F455" s="12">
        <v>282</v>
      </c>
      <c r="G455" s="12"/>
      <c r="H455" s="65" t="s">
        <v>284</v>
      </c>
      <c r="I455" s="53"/>
      <c r="J455" s="13"/>
      <c r="K455" s="73"/>
      <c r="L455" s="72"/>
    </row>
    <row r="456" spans="1:81" ht="18" customHeight="1" x14ac:dyDescent="0.3">
      <c r="A456" s="20">
        <v>40025</v>
      </c>
      <c r="B456" s="21" t="s">
        <v>193</v>
      </c>
      <c r="C456" s="10">
        <v>4.66</v>
      </c>
      <c r="D456" s="11">
        <f t="shared" si="52"/>
        <v>200.14700000000002</v>
      </c>
      <c r="E456" s="50">
        <f t="shared" si="58"/>
        <v>200.14700000000002</v>
      </c>
      <c r="F456" s="12">
        <v>242</v>
      </c>
      <c r="G456" s="12"/>
      <c r="H456" s="65" t="s">
        <v>12</v>
      </c>
      <c r="I456" s="53"/>
      <c r="J456" s="13"/>
      <c r="K456" s="73"/>
      <c r="L456" s="72"/>
    </row>
    <row r="457" spans="1:81" ht="18" customHeight="1" x14ac:dyDescent="0.3">
      <c r="A457" s="20">
        <v>40008</v>
      </c>
      <c r="B457" s="21" t="s">
        <v>194</v>
      </c>
      <c r="C457" s="10">
        <v>12.39</v>
      </c>
      <c r="D457" s="11">
        <f t="shared" si="52"/>
        <v>532.15050000000008</v>
      </c>
      <c r="E457" s="50">
        <f t="shared" si="58"/>
        <v>532.15050000000008</v>
      </c>
      <c r="F457" s="12">
        <v>589</v>
      </c>
      <c r="G457" s="12"/>
      <c r="H457" s="65" t="s">
        <v>283</v>
      </c>
      <c r="I457" s="53"/>
      <c r="J457" s="13"/>
      <c r="K457" s="73"/>
      <c r="L457" s="72"/>
    </row>
    <row r="458" spans="1:81" ht="18" customHeight="1" x14ac:dyDescent="0.3">
      <c r="A458" s="20">
        <v>39994</v>
      </c>
      <c r="B458" s="21" t="s">
        <v>195</v>
      </c>
      <c r="C458" s="10">
        <v>1.22</v>
      </c>
      <c r="D458" s="11">
        <f t="shared" si="52"/>
        <v>52.399000000000001</v>
      </c>
      <c r="E458" s="50">
        <f t="shared" si="58"/>
        <v>52.399000000000001</v>
      </c>
      <c r="F458" s="12">
        <v>60</v>
      </c>
      <c r="G458" s="12"/>
      <c r="H458" s="65" t="s">
        <v>284</v>
      </c>
      <c r="I458" s="53"/>
      <c r="J458" s="13"/>
      <c r="K458" s="73"/>
      <c r="L458" s="72"/>
    </row>
    <row r="459" spans="1:81" ht="18" customHeight="1" x14ac:dyDescent="0.3">
      <c r="A459" s="20">
        <v>39993</v>
      </c>
      <c r="B459" s="21" t="s">
        <v>196</v>
      </c>
      <c r="C459" s="10">
        <v>0.89</v>
      </c>
      <c r="D459" s="11">
        <f t="shared" si="52"/>
        <v>38.225500000000004</v>
      </c>
      <c r="E459" s="50">
        <f t="shared" si="58"/>
        <v>38.225500000000004</v>
      </c>
      <c r="F459" s="12">
        <v>85</v>
      </c>
      <c r="G459" s="12"/>
      <c r="H459" s="65" t="s">
        <v>284</v>
      </c>
      <c r="I459" s="53"/>
      <c r="J459" s="13"/>
      <c r="K459" s="73"/>
      <c r="L459" s="72"/>
    </row>
    <row r="460" spans="1:81" ht="18" customHeight="1" x14ac:dyDescent="0.3">
      <c r="A460" s="20">
        <v>40010</v>
      </c>
      <c r="B460" s="21" t="s">
        <v>197</v>
      </c>
      <c r="C460" s="10">
        <v>16.579999999999998</v>
      </c>
      <c r="D460" s="11">
        <f t="shared" si="52"/>
        <v>712.11099999999999</v>
      </c>
      <c r="E460" s="50">
        <f t="shared" si="58"/>
        <v>712.11099999999999</v>
      </c>
      <c r="F460" s="12">
        <v>859</v>
      </c>
      <c r="G460" s="12"/>
      <c r="H460" s="65" t="s">
        <v>283</v>
      </c>
      <c r="I460" s="53"/>
      <c r="J460" s="13"/>
      <c r="K460" s="73"/>
      <c r="L460" s="72"/>
    </row>
    <row r="461" spans="1:81" ht="18" customHeight="1" x14ac:dyDescent="0.3">
      <c r="A461" s="20">
        <v>40009</v>
      </c>
      <c r="B461" s="21" t="s">
        <v>198</v>
      </c>
      <c r="C461" s="10">
        <v>9.99</v>
      </c>
      <c r="D461" s="11">
        <f t="shared" si="52"/>
        <v>429.07050000000004</v>
      </c>
      <c r="E461" s="50">
        <f t="shared" si="58"/>
        <v>429.07050000000004</v>
      </c>
      <c r="F461" s="12">
        <v>483</v>
      </c>
      <c r="G461" s="12"/>
      <c r="H461" s="65" t="s">
        <v>299</v>
      </c>
      <c r="I461" s="53"/>
      <c r="J461" s="13"/>
      <c r="K461" s="73"/>
      <c r="L461" s="72"/>
    </row>
    <row r="462" spans="1:81" ht="18" customHeight="1" x14ac:dyDescent="0.3">
      <c r="A462" s="20">
        <v>40011</v>
      </c>
      <c r="B462" s="21" t="s">
        <v>199</v>
      </c>
      <c r="C462" s="10">
        <v>19.98</v>
      </c>
      <c r="D462" s="11">
        <f t="shared" si="52"/>
        <v>858.14100000000008</v>
      </c>
      <c r="E462" s="50">
        <f t="shared" si="58"/>
        <v>858.14100000000008</v>
      </c>
      <c r="F462" s="12">
        <v>1019</v>
      </c>
      <c r="G462" s="12"/>
      <c r="H462" s="65" t="s">
        <v>284</v>
      </c>
      <c r="I462" s="53"/>
      <c r="J462" s="13"/>
      <c r="K462" s="73"/>
      <c r="L462" s="72"/>
    </row>
    <row r="463" spans="1:81" ht="18" customHeight="1" x14ac:dyDescent="0.3">
      <c r="A463" s="20">
        <v>39997</v>
      </c>
      <c r="B463" s="21" t="s">
        <v>200</v>
      </c>
      <c r="C463" s="10">
        <v>2.2200000000000002</v>
      </c>
      <c r="D463" s="11">
        <f t="shared" si="52"/>
        <v>95.349000000000018</v>
      </c>
      <c r="E463" s="50">
        <f t="shared" si="58"/>
        <v>95.349000000000018</v>
      </c>
      <c r="F463" s="12">
        <v>109</v>
      </c>
      <c r="G463" s="12"/>
      <c r="H463" s="65" t="s">
        <v>284</v>
      </c>
      <c r="I463" s="53"/>
      <c r="J463" s="13"/>
      <c r="K463" s="73"/>
      <c r="L463" s="72"/>
    </row>
    <row r="464" spans="1:81" ht="18" customHeight="1" x14ac:dyDescent="0.3">
      <c r="A464" s="20">
        <v>39995</v>
      </c>
      <c r="B464" s="21" t="s">
        <v>201</v>
      </c>
      <c r="C464" s="10">
        <v>1.1100000000000001</v>
      </c>
      <c r="D464" s="11">
        <f t="shared" ref="D464:D494" si="59">IFERROR(C464*$J$5,"")</f>
        <v>47.674500000000009</v>
      </c>
      <c r="E464" s="50">
        <f t="shared" si="58"/>
        <v>47.674500000000009</v>
      </c>
      <c r="F464" s="12">
        <v>61</v>
      </c>
      <c r="G464" s="12"/>
      <c r="H464" s="65" t="s">
        <v>13</v>
      </c>
      <c r="I464" s="53"/>
      <c r="J464" s="13"/>
      <c r="K464" s="73"/>
      <c r="L464" s="72"/>
    </row>
    <row r="465" spans="1:81" ht="18" customHeight="1" x14ac:dyDescent="0.3">
      <c r="A465" s="20">
        <v>39996</v>
      </c>
      <c r="B465" s="21" t="s">
        <v>202</v>
      </c>
      <c r="C465" s="10">
        <v>1.67</v>
      </c>
      <c r="D465" s="11">
        <f t="shared" si="59"/>
        <v>71.726500000000001</v>
      </c>
      <c r="E465" s="50">
        <f t="shared" si="58"/>
        <v>71.726500000000001</v>
      </c>
      <c r="F465" s="12">
        <v>87</v>
      </c>
      <c r="G465" s="12"/>
      <c r="H465" s="65" t="s">
        <v>13</v>
      </c>
      <c r="I465" s="53"/>
      <c r="J465" s="13"/>
      <c r="K465" s="73"/>
      <c r="L465" s="72"/>
    </row>
    <row r="466" spans="1:81" ht="18" customHeight="1" x14ac:dyDescent="0.3">
      <c r="A466" s="20">
        <v>40012</v>
      </c>
      <c r="B466" s="21" t="s">
        <v>203</v>
      </c>
      <c r="C466" s="10">
        <v>19.98</v>
      </c>
      <c r="D466" s="11">
        <f t="shared" si="59"/>
        <v>858.14100000000008</v>
      </c>
      <c r="E466" s="50">
        <f t="shared" si="58"/>
        <v>858.14100000000008</v>
      </c>
      <c r="F466" s="12">
        <v>1009</v>
      </c>
      <c r="G466" s="12"/>
      <c r="H466" s="65" t="s">
        <v>299</v>
      </c>
      <c r="I466" s="53"/>
      <c r="J466" s="13"/>
      <c r="K466" s="73"/>
      <c r="L466" s="72"/>
    </row>
    <row r="467" spans="1:81" ht="18" customHeight="1" x14ac:dyDescent="0.3">
      <c r="A467" s="20">
        <v>39998</v>
      </c>
      <c r="B467" s="21" t="s">
        <v>204</v>
      </c>
      <c r="C467" s="10">
        <v>1.02</v>
      </c>
      <c r="D467" s="11">
        <f t="shared" si="59"/>
        <v>43.809000000000005</v>
      </c>
      <c r="E467" s="50">
        <f t="shared" si="58"/>
        <v>43.809000000000005</v>
      </c>
      <c r="F467" s="12">
        <v>50</v>
      </c>
      <c r="G467" s="12"/>
      <c r="H467" s="65" t="s">
        <v>13</v>
      </c>
      <c r="I467" s="53"/>
      <c r="J467" s="13"/>
      <c r="K467" s="73"/>
      <c r="L467" s="72"/>
    </row>
    <row r="468" spans="1:81" ht="18" customHeight="1" x14ac:dyDescent="0.3">
      <c r="A468" s="20">
        <v>40001</v>
      </c>
      <c r="B468" s="21" t="s">
        <v>205</v>
      </c>
      <c r="C468" s="10">
        <v>4.3099999999999996</v>
      </c>
      <c r="D468" s="11">
        <f t="shared" si="59"/>
        <v>185.11449999999999</v>
      </c>
      <c r="E468" s="50">
        <f t="shared" si="58"/>
        <v>185.11449999999999</v>
      </c>
      <c r="F468" s="12">
        <v>236</v>
      </c>
      <c r="G468" s="12"/>
      <c r="H468" s="65" t="s">
        <v>284</v>
      </c>
      <c r="I468" s="53"/>
      <c r="J468" s="13"/>
      <c r="K468" s="73"/>
      <c r="L468" s="72"/>
    </row>
    <row r="469" spans="1:81" ht="18" customHeight="1" x14ac:dyDescent="0.3">
      <c r="A469" s="20">
        <v>39999</v>
      </c>
      <c r="B469" s="21" t="s">
        <v>206</v>
      </c>
      <c r="C469" s="10">
        <v>1.33</v>
      </c>
      <c r="D469" s="11">
        <f t="shared" si="59"/>
        <v>57.123500000000007</v>
      </c>
      <c r="E469" s="50">
        <f t="shared" si="58"/>
        <v>57.123500000000007</v>
      </c>
      <c r="F469" s="12">
        <v>64</v>
      </c>
      <c r="G469" s="12"/>
      <c r="H469" s="65" t="s">
        <v>12</v>
      </c>
      <c r="I469" s="53"/>
      <c r="J469" s="13"/>
      <c r="K469" s="73"/>
      <c r="L469" s="72"/>
    </row>
    <row r="470" spans="1:81" ht="18" customHeight="1" x14ac:dyDescent="0.3">
      <c r="A470" s="20">
        <v>40000</v>
      </c>
      <c r="B470" s="21" t="s">
        <v>207</v>
      </c>
      <c r="C470" s="10">
        <v>2</v>
      </c>
      <c r="D470" s="11">
        <f t="shared" si="59"/>
        <v>85.9</v>
      </c>
      <c r="E470" s="50">
        <f t="shared" si="58"/>
        <v>85.9</v>
      </c>
      <c r="F470" s="12">
        <v>96</v>
      </c>
      <c r="G470" s="12"/>
      <c r="H470" s="65" t="s">
        <v>284</v>
      </c>
      <c r="I470" s="53"/>
      <c r="J470" s="13"/>
      <c r="K470" s="73"/>
      <c r="L470" s="72"/>
    </row>
    <row r="471" spans="1:81" ht="18" customHeight="1" x14ac:dyDescent="0.3">
      <c r="A471" s="20">
        <v>40002</v>
      </c>
      <c r="B471" s="21" t="s">
        <v>208</v>
      </c>
      <c r="C471" s="10">
        <v>1.56</v>
      </c>
      <c r="D471" s="11">
        <f t="shared" si="59"/>
        <v>67.00200000000001</v>
      </c>
      <c r="E471" s="50">
        <f t="shared" si="58"/>
        <v>67.00200000000001</v>
      </c>
      <c r="F471" s="12">
        <v>87</v>
      </c>
      <c r="G471" s="12"/>
      <c r="H471" s="65" t="s">
        <v>299</v>
      </c>
      <c r="I471" s="53"/>
      <c r="J471" s="13"/>
      <c r="K471" s="73"/>
      <c r="L471" s="72"/>
    </row>
    <row r="472" spans="1:81" ht="18" customHeight="1" x14ac:dyDescent="0.3">
      <c r="A472" s="20">
        <v>40529</v>
      </c>
      <c r="B472" s="21" t="s">
        <v>209</v>
      </c>
      <c r="C472" s="10">
        <v>42.18</v>
      </c>
      <c r="D472" s="11">
        <f t="shared" si="59"/>
        <v>1811.6310000000001</v>
      </c>
      <c r="E472" s="50">
        <f t="shared" si="58"/>
        <v>1811.6310000000001</v>
      </c>
      <c r="F472" s="12">
        <v>2149</v>
      </c>
      <c r="G472" s="12"/>
      <c r="H472" s="65">
        <v>2</v>
      </c>
      <c r="I472" s="53"/>
      <c r="J472" s="13"/>
      <c r="K472" s="73"/>
      <c r="L472" s="72"/>
    </row>
    <row r="473" spans="1:81" ht="18" customHeight="1" x14ac:dyDescent="0.3">
      <c r="A473" s="20">
        <v>40005</v>
      </c>
      <c r="B473" s="21" t="s">
        <v>210</v>
      </c>
      <c r="C473" s="10">
        <v>7.17</v>
      </c>
      <c r="D473" s="11">
        <f t="shared" si="59"/>
        <v>307.95150000000001</v>
      </c>
      <c r="E473" s="50">
        <f t="shared" si="58"/>
        <v>307.95150000000001</v>
      </c>
      <c r="F473" s="12">
        <v>346</v>
      </c>
      <c r="G473" s="12"/>
      <c r="H473" s="65" t="s">
        <v>13</v>
      </c>
      <c r="I473" s="53"/>
      <c r="J473" s="13"/>
      <c r="K473" s="73"/>
      <c r="L473" s="72"/>
    </row>
    <row r="474" spans="1:81" ht="18" customHeight="1" x14ac:dyDescent="0.3">
      <c r="A474" s="20">
        <v>40004</v>
      </c>
      <c r="B474" s="21" t="s">
        <v>211</v>
      </c>
      <c r="C474" s="10">
        <v>3.33</v>
      </c>
      <c r="D474" s="11">
        <f t="shared" si="59"/>
        <v>143.02350000000001</v>
      </c>
      <c r="E474" s="50">
        <f t="shared" si="58"/>
        <v>143.02350000000001</v>
      </c>
      <c r="F474" s="12">
        <v>174</v>
      </c>
      <c r="G474" s="12"/>
      <c r="H474" s="65" t="s">
        <v>13</v>
      </c>
      <c r="I474" s="53"/>
      <c r="J474" s="13"/>
      <c r="K474" s="73"/>
      <c r="L474" s="72"/>
    </row>
    <row r="475" spans="1:81" ht="18" customHeight="1" x14ac:dyDescent="0.3">
      <c r="A475" s="20">
        <v>40003</v>
      </c>
      <c r="B475" s="21" t="s">
        <v>212</v>
      </c>
      <c r="C475" s="10">
        <v>2.33</v>
      </c>
      <c r="D475" s="11">
        <f t="shared" si="59"/>
        <v>100.07350000000001</v>
      </c>
      <c r="E475" s="50">
        <f t="shared" si="58"/>
        <v>100.07350000000001</v>
      </c>
      <c r="F475" s="12">
        <v>114</v>
      </c>
      <c r="G475" s="12"/>
      <c r="H475" s="65" t="s">
        <v>13</v>
      </c>
      <c r="I475" s="53"/>
      <c r="J475" s="13"/>
      <c r="K475" s="73"/>
      <c r="L475" s="72"/>
    </row>
    <row r="476" spans="1:81" ht="18" customHeight="1" x14ac:dyDescent="0.3">
      <c r="A476" s="20">
        <v>40006</v>
      </c>
      <c r="B476" s="21" t="s">
        <v>213</v>
      </c>
      <c r="C476" s="10">
        <v>3.52</v>
      </c>
      <c r="D476" s="11">
        <f t="shared" si="59"/>
        <v>151.184</v>
      </c>
      <c r="E476" s="50">
        <f t="shared" si="58"/>
        <v>151.184</v>
      </c>
      <c r="F476" s="12">
        <v>179</v>
      </c>
      <c r="G476" s="12"/>
      <c r="H476" s="65" t="s">
        <v>13</v>
      </c>
      <c r="I476" s="53"/>
      <c r="J476" s="13"/>
      <c r="K476" s="73"/>
      <c r="L476" s="72"/>
    </row>
    <row r="477" spans="1:81" s="1" customFormat="1" ht="27.45" customHeight="1" x14ac:dyDescent="0.3">
      <c r="A477" s="2"/>
      <c r="B477" s="3" t="s">
        <v>300</v>
      </c>
      <c r="C477" s="4" t="s">
        <v>11</v>
      </c>
      <c r="D477" s="5" t="str">
        <f t="shared" si="59"/>
        <v/>
      </c>
      <c r="E477" s="50" t="s">
        <v>11</v>
      </c>
      <c r="F477" s="6" t="s">
        <v>11</v>
      </c>
      <c r="G477" s="6"/>
      <c r="H477" s="66" t="s">
        <v>11</v>
      </c>
      <c r="I477" s="7" t="s">
        <v>11</v>
      </c>
      <c r="J477" s="54"/>
      <c r="K477" s="73"/>
      <c r="L477" s="72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V477" s="57"/>
      <c r="BW477" s="57"/>
      <c r="BX477" s="57"/>
      <c r="BY477" s="57"/>
      <c r="BZ477" s="57"/>
      <c r="CA477" s="57"/>
      <c r="CB477" s="57"/>
      <c r="CC477" s="57"/>
    </row>
    <row r="478" spans="1:81" ht="18" customHeight="1" x14ac:dyDescent="0.3">
      <c r="A478" s="20">
        <v>40258</v>
      </c>
      <c r="B478" s="21" t="s">
        <v>214</v>
      </c>
      <c r="C478" s="10">
        <v>3.34</v>
      </c>
      <c r="D478" s="11">
        <f t="shared" si="59"/>
        <v>143.453</v>
      </c>
      <c r="E478" s="50">
        <f t="shared" ref="E478:E486" si="60">IFERROR(ROUNDUP(C478*(1-$E$5),2)*$J$5,"")</f>
        <v>143.453</v>
      </c>
      <c r="F478" s="12">
        <v>162</v>
      </c>
      <c r="G478" s="12"/>
      <c r="H478" s="65" t="s">
        <v>12</v>
      </c>
      <c r="I478" s="53"/>
      <c r="J478" s="13"/>
      <c r="K478" s="73"/>
      <c r="L478" s="72"/>
    </row>
    <row r="479" spans="1:81" ht="18" customHeight="1" x14ac:dyDescent="0.3">
      <c r="A479" s="20">
        <v>40834</v>
      </c>
      <c r="B479" s="21" t="s">
        <v>215</v>
      </c>
      <c r="C479" s="10">
        <v>2</v>
      </c>
      <c r="D479" s="11">
        <f t="shared" si="59"/>
        <v>85.9</v>
      </c>
      <c r="E479" s="50">
        <f t="shared" si="60"/>
        <v>85.9</v>
      </c>
      <c r="F479" s="12">
        <v>107</v>
      </c>
      <c r="G479" s="12"/>
      <c r="H479" s="65" t="s">
        <v>12</v>
      </c>
      <c r="I479" s="53"/>
      <c r="J479" s="13"/>
      <c r="K479" s="73"/>
      <c r="L479" s="72"/>
    </row>
    <row r="480" spans="1:81" ht="18" customHeight="1" x14ac:dyDescent="0.3">
      <c r="A480" s="20">
        <v>40770</v>
      </c>
      <c r="B480" s="21" t="s">
        <v>216</v>
      </c>
      <c r="C480" s="10">
        <v>4.8099999999999996</v>
      </c>
      <c r="D480" s="11">
        <f t="shared" si="59"/>
        <v>206.58949999999999</v>
      </c>
      <c r="E480" s="50">
        <f t="shared" si="60"/>
        <v>206.58949999999999</v>
      </c>
      <c r="F480" s="12">
        <v>292</v>
      </c>
      <c r="G480" s="12"/>
      <c r="H480" s="65" t="s">
        <v>12</v>
      </c>
      <c r="I480" s="53"/>
      <c r="J480" s="13"/>
      <c r="K480" s="73"/>
      <c r="L480" s="72"/>
    </row>
    <row r="481" spans="1:81" ht="18" customHeight="1" x14ac:dyDescent="0.3">
      <c r="A481" s="20">
        <v>40851</v>
      </c>
      <c r="B481" s="21" t="s">
        <v>217</v>
      </c>
      <c r="C481" s="10">
        <v>0.56000000000000005</v>
      </c>
      <c r="D481" s="11">
        <f t="shared" si="59"/>
        <v>24.052000000000003</v>
      </c>
      <c r="E481" s="50">
        <f t="shared" si="60"/>
        <v>24.052000000000003</v>
      </c>
      <c r="F481" s="12">
        <v>41</v>
      </c>
      <c r="G481" s="12"/>
      <c r="H481" s="65" t="s">
        <v>299</v>
      </c>
      <c r="I481" s="53"/>
      <c r="J481" s="13"/>
      <c r="K481" s="73"/>
      <c r="L481" s="72"/>
    </row>
    <row r="482" spans="1:81" ht="18" customHeight="1" x14ac:dyDescent="0.3">
      <c r="A482" s="20">
        <v>40857</v>
      </c>
      <c r="B482" s="21" t="s">
        <v>218</v>
      </c>
      <c r="C482" s="10">
        <v>1.45</v>
      </c>
      <c r="D482" s="11">
        <f t="shared" si="59"/>
        <v>62.277500000000003</v>
      </c>
      <c r="E482" s="50">
        <f t="shared" si="60"/>
        <v>62.277500000000003</v>
      </c>
      <c r="F482" s="12">
        <v>71</v>
      </c>
      <c r="G482" s="12"/>
      <c r="H482" s="65" t="s">
        <v>12</v>
      </c>
      <c r="I482" s="53"/>
      <c r="J482" s="13"/>
      <c r="K482" s="73"/>
      <c r="L482" s="72"/>
    </row>
    <row r="483" spans="1:81" ht="18" customHeight="1" x14ac:dyDescent="0.3">
      <c r="A483" s="20">
        <v>40062</v>
      </c>
      <c r="B483" s="21" t="s">
        <v>219</v>
      </c>
      <c r="C483" s="10">
        <v>3.7</v>
      </c>
      <c r="D483" s="11">
        <f t="shared" si="59"/>
        <v>158.91500000000002</v>
      </c>
      <c r="E483" s="50">
        <f t="shared" si="60"/>
        <v>158.91500000000002</v>
      </c>
      <c r="F483" s="12">
        <v>349</v>
      </c>
      <c r="G483" s="12"/>
      <c r="H483" s="65" t="s">
        <v>284</v>
      </c>
      <c r="I483" s="53"/>
      <c r="J483" s="13"/>
      <c r="K483" s="73"/>
      <c r="L483" s="72"/>
    </row>
    <row r="484" spans="1:81" ht="18" customHeight="1" x14ac:dyDescent="0.3">
      <c r="A484" s="20">
        <v>40064</v>
      </c>
      <c r="B484" s="21" t="s">
        <v>220</v>
      </c>
      <c r="C484" s="10">
        <v>6.61</v>
      </c>
      <c r="D484" s="11">
        <f t="shared" si="59"/>
        <v>283.89950000000005</v>
      </c>
      <c r="E484" s="50">
        <f t="shared" si="60"/>
        <v>283.89950000000005</v>
      </c>
      <c r="F484" s="12">
        <v>316</v>
      </c>
      <c r="G484" s="12"/>
      <c r="H484" s="65" t="s">
        <v>12</v>
      </c>
      <c r="I484" s="53"/>
      <c r="J484" s="13"/>
      <c r="K484" s="73"/>
      <c r="L484" s="72"/>
    </row>
    <row r="485" spans="1:81" ht="18" customHeight="1" x14ac:dyDescent="0.3">
      <c r="A485" s="20">
        <v>40063</v>
      </c>
      <c r="B485" s="21" t="s">
        <v>221</v>
      </c>
      <c r="C485" s="10">
        <v>4.45</v>
      </c>
      <c r="D485" s="11">
        <f t="shared" si="59"/>
        <v>191.12750000000003</v>
      </c>
      <c r="E485" s="50">
        <f t="shared" si="60"/>
        <v>191.12750000000003</v>
      </c>
      <c r="F485" s="12">
        <v>421</v>
      </c>
      <c r="G485" s="12"/>
      <c r="H485" s="65" t="s">
        <v>12</v>
      </c>
      <c r="I485" s="53"/>
      <c r="J485" s="13"/>
      <c r="K485" s="73"/>
      <c r="L485" s="72"/>
    </row>
    <row r="486" spans="1:81" ht="18" customHeight="1" x14ac:dyDescent="0.3">
      <c r="A486" s="20">
        <v>39232</v>
      </c>
      <c r="B486" s="21" t="s">
        <v>222</v>
      </c>
      <c r="C486" s="10">
        <v>1.1100000000000001</v>
      </c>
      <c r="D486" s="11">
        <f t="shared" si="59"/>
        <v>47.674500000000009</v>
      </c>
      <c r="E486" s="50">
        <f t="shared" si="60"/>
        <v>47.674500000000009</v>
      </c>
      <c r="F486" s="12">
        <v>55</v>
      </c>
      <c r="G486" s="12"/>
      <c r="H486" s="65" t="s">
        <v>12</v>
      </c>
      <c r="I486" s="53"/>
      <c r="J486" s="13"/>
      <c r="K486" s="73"/>
      <c r="L486" s="72"/>
    </row>
    <row r="487" spans="1:81" s="1" customFormat="1" ht="27.45" customHeight="1" x14ac:dyDescent="0.3">
      <c r="A487" s="2"/>
      <c r="B487" s="3" t="s">
        <v>301</v>
      </c>
      <c r="C487" s="4" t="s">
        <v>11</v>
      </c>
      <c r="D487" s="5" t="str">
        <f t="shared" si="59"/>
        <v/>
      </c>
      <c r="E487" s="50" t="s">
        <v>11</v>
      </c>
      <c r="F487" s="6" t="s">
        <v>11</v>
      </c>
      <c r="G487" s="6"/>
      <c r="H487" s="66" t="s">
        <v>11</v>
      </c>
      <c r="I487" s="7" t="s">
        <v>11</v>
      </c>
      <c r="J487" s="54"/>
      <c r="K487" s="73"/>
      <c r="L487" s="72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V487" s="57"/>
      <c r="BW487" s="57"/>
      <c r="BX487" s="57"/>
      <c r="BY487" s="57"/>
      <c r="BZ487" s="57"/>
      <c r="CA487" s="57"/>
      <c r="CB487" s="57"/>
      <c r="CC487" s="57"/>
    </row>
    <row r="488" spans="1:81" ht="18" customHeight="1" x14ac:dyDescent="0.3">
      <c r="A488" s="20">
        <v>40094</v>
      </c>
      <c r="B488" s="21" t="s">
        <v>223</v>
      </c>
      <c r="C488" s="10">
        <v>1.1100000000000001</v>
      </c>
      <c r="D488" s="11">
        <f t="shared" si="59"/>
        <v>47.674500000000009</v>
      </c>
      <c r="E488" s="50">
        <f t="shared" ref="E488:E494" si="61">IFERROR(ROUNDUP(C488*(1-$E$5),2)*$J$5,"")</f>
        <v>47.674500000000009</v>
      </c>
      <c r="F488" s="12">
        <v>85</v>
      </c>
      <c r="G488" s="12"/>
      <c r="H488" s="65" t="s">
        <v>284</v>
      </c>
      <c r="I488" s="53"/>
      <c r="J488" s="13"/>
      <c r="K488" s="73"/>
      <c r="L488" s="72"/>
    </row>
    <row r="489" spans="1:81" ht="18" customHeight="1" x14ac:dyDescent="0.3">
      <c r="A489" s="20">
        <v>40776</v>
      </c>
      <c r="B489" s="21" t="s">
        <v>224</v>
      </c>
      <c r="C489" s="10">
        <v>2</v>
      </c>
      <c r="D489" s="11">
        <f t="shared" si="59"/>
        <v>85.9</v>
      </c>
      <c r="E489" s="50">
        <f t="shared" si="61"/>
        <v>85.9</v>
      </c>
      <c r="F489" s="12">
        <v>189</v>
      </c>
      <c r="G489" s="12"/>
      <c r="H489" s="65" t="s">
        <v>12</v>
      </c>
      <c r="I489" s="53"/>
      <c r="J489" s="13"/>
      <c r="K489" s="73"/>
      <c r="L489" s="72"/>
    </row>
    <row r="490" spans="1:81" ht="18" customHeight="1" x14ac:dyDescent="0.3">
      <c r="A490" s="20">
        <v>40095</v>
      </c>
      <c r="B490" s="21" t="s">
        <v>225</v>
      </c>
      <c r="C490" s="10">
        <v>0.89</v>
      </c>
      <c r="D490" s="11">
        <f t="shared" si="59"/>
        <v>38.225500000000004</v>
      </c>
      <c r="E490" s="50">
        <f t="shared" si="61"/>
        <v>38.225500000000004</v>
      </c>
      <c r="F490" s="12">
        <v>85</v>
      </c>
      <c r="G490" s="12"/>
      <c r="H490" s="65" t="s">
        <v>12</v>
      </c>
      <c r="I490" s="53"/>
      <c r="J490" s="13"/>
      <c r="K490" s="73"/>
      <c r="L490" s="72"/>
    </row>
    <row r="491" spans="1:81" ht="18" customHeight="1" x14ac:dyDescent="0.3">
      <c r="A491" s="20">
        <v>40093</v>
      </c>
      <c r="B491" s="21" t="s">
        <v>226</v>
      </c>
      <c r="C491" s="10">
        <v>3.03</v>
      </c>
      <c r="D491" s="11">
        <f t="shared" si="59"/>
        <v>130.13849999999999</v>
      </c>
      <c r="E491" s="50">
        <f t="shared" si="61"/>
        <v>130.13849999999999</v>
      </c>
      <c r="F491" s="12">
        <v>148</v>
      </c>
      <c r="G491" s="12"/>
      <c r="H491" s="65" t="s">
        <v>12</v>
      </c>
      <c r="I491" s="53"/>
      <c r="J491" s="13"/>
      <c r="K491" s="73"/>
      <c r="L491" s="72"/>
    </row>
    <row r="492" spans="1:81" ht="18" customHeight="1" x14ac:dyDescent="0.3">
      <c r="A492" s="20">
        <v>40091</v>
      </c>
      <c r="B492" s="21" t="s">
        <v>227</v>
      </c>
      <c r="C492" s="10">
        <v>1.34</v>
      </c>
      <c r="D492" s="11">
        <f t="shared" si="59"/>
        <v>57.553000000000004</v>
      </c>
      <c r="E492" s="50">
        <f t="shared" si="61"/>
        <v>57.553000000000004</v>
      </c>
      <c r="F492" s="12">
        <v>75</v>
      </c>
      <c r="G492" s="12"/>
      <c r="H492" s="65" t="s">
        <v>12</v>
      </c>
      <c r="I492" s="53"/>
      <c r="J492" s="13"/>
      <c r="K492" s="73"/>
      <c r="L492" s="72"/>
    </row>
    <row r="493" spans="1:81" ht="18" customHeight="1" x14ac:dyDescent="0.3">
      <c r="A493" s="20">
        <v>40089</v>
      </c>
      <c r="B493" s="21" t="s">
        <v>228</v>
      </c>
      <c r="C493" s="10">
        <v>1.78</v>
      </c>
      <c r="D493" s="11">
        <f t="shared" si="59"/>
        <v>76.451000000000008</v>
      </c>
      <c r="E493" s="50">
        <f t="shared" si="61"/>
        <v>76.451000000000008</v>
      </c>
      <c r="F493" s="12">
        <v>86</v>
      </c>
      <c r="G493" s="12"/>
      <c r="H493" s="65" t="s">
        <v>284</v>
      </c>
      <c r="I493" s="53"/>
      <c r="J493" s="13"/>
      <c r="K493" s="73"/>
      <c r="L493" s="72"/>
    </row>
    <row r="494" spans="1:81" ht="18" customHeight="1" x14ac:dyDescent="0.3">
      <c r="A494" s="20">
        <v>40090</v>
      </c>
      <c r="B494" s="21" t="s">
        <v>229</v>
      </c>
      <c r="C494" s="10">
        <v>1.78</v>
      </c>
      <c r="D494" s="11">
        <f t="shared" si="59"/>
        <v>76.451000000000008</v>
      </c>
      <c r="E494" s="50">
        <f t="shared" si="61"/>
        <v>76.451000000000008</v>
      </c>
      <c r="F494" s="12">
        <v>86</v>
      </c>
      <c r="G494" s="12"/>
      <c r="H494" s="65" t="s">
        <v>12</v>
      </c>
      <c r="I494" s="53"/>
      <c r="J494" s="13"/>
      <c r="K494" s="73"/>
      <c r="L494" s="72"/>
    </row>
    <row r="495" spans="1:81" ht="12.9" x14ac:dyDescent="0.35">
      <c r="A495" s="38"/>
      <c r="C495" s="40"/>
      <c r="D495" s="40"/>
      <c r="E495" s="51"/>
      <c r="J495" s="42"/>
    </row>
    <row r="496" spans="1:81" ht="12.9" x14ac:dyDescent="0.35">
      <c r="A496" s="38"/>
      <c r="C496" s="40"/>
      <c r="D496" s="40"/>
      <c r="E496" s="51"/>
      <c r="J496" s="42"/>
    </row>
    <row r="497" spans="1:10" ht="12.9" x14ac:dyDescent="0.35">
      <c r="A497" s="38"/>
      <c r="C497" s="40"/>
      <c r="D497" s="40"/>
      <c r="E497" s="51"/>
      <c r="J497" s="42"/>
    </row>
    <row r="498" spans="1:10" ht="12.9" x14ac:dyDescent="0.35">
      <c r="A498" s="38"/>
      <c r="C498" s="40"/>
      <c r="D498" s="40"/>
      <c r="E498" s="51"/>
      <c r="J498" s="42"/>
    </row>
    <row r="499" spans="1:10" ht="12.9" x14ac:dyDescent="0.35">
      <c r="A499" s="38"/>
      <c r="C499" s="40"/>
      <c r="D499" s="40"/>
      <c r="E499" s="51"/>
      <c r="J499" s="42"/>
    </row>
    <row r="500" spans="1:10" ht="12.9" x14ac:dyDescent="0.35">
      <c r="A500" s="38"/>
      <c r="C500" s="40"/>
      <c r="D500" s="40"/>
      <c r="E500" s="51"/>
      <c r="J500" s="42"/>
    </row>
    <row r="501" spans="1:10" ht="12.9" x14ac:dyDescent="0.35">
      <c r="A501" s="38"/>
      <c r="C501" s="40"/>
      <c r="D501" s="40"/>
      <c r="E501" s="51"/>
      <c r="J501" s="42"/>
    </row>
    <row r="502" spans="1:10" ht="12.9" x14ac:dyDescent="0.35">
      <c r="A502" s="38"/>
      <c r="C502" s="40"/>
      <c r="D502" s="40"/>
      <c r="E502" s="51"/>
      <c r="J502" s="42"/>
    </row>
    <row r="503" spans="1:10" ht="12.9" x14ac:dyDescent="0.35">
      <c r="A503" s="38"/>
      <c r="C503" s="40"/>
      <c r="D503" s="40"/>
      <c r="E503" s="51"/>
      <c r="J503" s="42"/>
    </row>
    <row r="504" spans="1:10" ht="12.9" x14ac:dyDescent="0.35">
      <c r="A504" s="38"/>
      <c r="C504" s="40"/>
      <c r="D504" s="40"/>
      <c r="E504" s="51"/>
      <c r="J504" s="42"/>
    </row>
    <row r="505" spans="1:10" ht="12.9" x14ac:dyDescent="0.35">
      <c r="A505" s="38"/>
      <c r="C505" s="40"/>
      <c r="D505" s="40"/>
      <c r="E505" s="51"/>
      <c r="J505" s="42"/>
    </row>
    <row r="506" spans="1:10" ht="12.9" x14ac:dyDescent="0.35">
      <c r="C506" s="40"/>
      <c r="D506" s="40"/>
      <c r="E506" s="51"/>
      <c r="J506" s="42"/>
    </row>
    <row r="507" spans="1:10" ht="12.9" x14ac:dyDescent="0.35">
      <c r="C507" s="40"/>
      <c r="D507" s="40"/>
      <c r="E507" s="51"/>
      <c r="J507" s="42"/>
    </row>
    <row r="508" spans="1:10" ht="12.9" x14ac:dyDescent="0.35">
      <c r="C508" s="40"/>
      <c r="D508" s="40"/>
      <c r="E508" s="51"/>
      <c r="J508" s="42"/>
    </row>
    <row r="509" spans="1:10" ht="12.9" x14ac:dyDescent="0.35">
      <c r="C509" s="40"/>
      <c r="D509" s="40"/>
      <c r="E509" s="51"/>
      <c r="J509" s="42"/>
    </row>
    <row r="510" spans="1:10" ht="12.9" x14ac:dyDescent="0.35">
      <c r="C510" s="40"/>
      <c r="D510" s="40"/>
      <c r="E510" s="51"/>
      <c r="J510" s="42"/>
    </row>
    <row r="511" spans="1:10" ht="12.9" x14ac:dyDescent="0.35">
      <c r="C511" s="40"/>
      <c r="D511" s="40"/>
      <c r="E511" s="51"/>
      <c r="J511" s="42"/>
    </row>
    <row r="512" spans="1:10" ht="12.9" x14ac:dyDescent="0.35">
      <c r="C512" s="40"/>
      <c r="D512" s="40"/>
      <c r="E512" s="51"/>
      <c r="J512" s="42"/>
    </row>
    <row r="513" spans="3:10" ht="12.9" x14ac:dyDescent="0.35">
      <c r="C513" s="40"/>
      <c r="D513" s="40"/>
      <c r="E513" s="51"/>
      <c r="J513" s="42"/>
    </row>
    <row r="514" spans="3:10" ht="12.9" x14ac:dyDescent="0.35">
      <c r="C514" s="40"/>
      <c r="D514" s="40"/>
      <c r="E514" s="51"/>
      <c r="J514" s="42"/>
    </row>
    <row r="515" spans="3:10" ht="12.9" x14ac:dyDescent="0.35">
      <c r="C515" s="40"/>
      <c r="D515" s="40"/>
      <c r="E515" s="51"/>
      <c r="J515" s="42"/>
    </row>
    <row r="516" spans="3:10" ht="12.9" x14ac:dyDescent="0.35">
      <c r="C516" s="40"/>
      <c r="D516" s="40"/>
      <c r="E516" s="51"/>
      <c r="J516" s="42"/>
    </row>
    <row r="517" spans="3:10" ht="12.9" x14ac:dyDescent="0.35">
      <c r="C517" s="40"/>
      <c r="D517" s="40"/>
      <c r="E517" s="51"/>
      <c r="J517" s="42"/>
    </row>
    <row r="518" spans="3:10" ht="12.9" x14ac:dyDescent="0.35">
      <c r="C518" s="40"/>
      <c r="D518" s="40"/>
      <c r="E518" s="51"/>
      <c r="I518" s="59"/>
      <c r="J518" s="59"/>
    </row>
    <row r="519" spans="3:10" x14ac:dyDescent="0.4">
      <c r="C519" s="40"/>
      <c r="D519" s="40"/>
      <c r="E519" s="51"/>
      <c r="I519" s="59"/>
      <c r="J519" s="58"/>
    </row>
    <row r="520" spans="3:10" x14ac:dyDescent="0.4">
      <c r="C520" s="40"/>
      <c r="D520" s="40"/>
      <c r="E520" s="51"/>
      <c r="I520" s="59"/>
      <c r="J520" s="58"/>
    </row>
    <row r="521" spans="3:10" x14ac:dyDescent="0.4">
      <c r="C521" s="40"/>
      <c r="D521" s="40"/>
      <c r="E521" s="51"/>
      <c r="I521" s="59"/>
      <c r="J521" s="58"/>
    </row>
    <row r="522" spans="3:10" x14ac:dyDescent="0.4">
      <c r="C522" s="40"/>
      <c r="D522" s="40"/>
      <c r="E522" s="51"/>
      <c r="I522" s="59"/>
      <c r="J522" s="58"/>
    </row>
    <row r="523" spans="3:10" x14ac:dyDescent="0.4">
      <c r="C523" s="40"/>
      <c r="D523" s="40"/>
      <c r="E523" s="51"/>
      <c r="I523" s="59"/>
      <c r="J523" s="58"/>
    </row>
    <row r="524" spans="3:10" x14ac:dyDescent="0.4">
      <c r="C524" s="40"/>
      <c r="D524" s="40"/>
      <c r="E524" s="51"/>
      <c r="I524" s="59"/>
      <c r="J524" s="58"/>
    </row>
    <row r="525" spans="3:10" x14ac:dyDescent="0.4">
      <c r="C525" s="40"/>
      <c r="D525" s="40"/>
      <c r="E525" s="51"/>
      <c r="I525" s="59"/>
      <c r="J525" s="58"/>
    </row>
    <row r="526" spans="3:10" x14ac:dyDescent="0.4">
      <c r="C526" s="40"/>
      <c r="D526" s="40"/>
      <c r="E526" s="51"/>
      <c r="I526" s="59"/>
      <c r="J526" s="58"/>
    </row>
    <row r="527" spans="3:10" x14ac:dyDescent="0.4">
      <c r="C527" s="40"/>
      <c r="D527" s="40"/>
      <c r="E527" s="51"/>
      <c r="I527" s="59"/>
      <c r="J527" s="58"/>
    </row>
    <row r="528" spans="3:10" x14ac:dyDescent="0.4">
      <c r="C528" s="40"/>
      <c r="D528" s="40"/>
      <c r="E528" s="51"/>
      <c r="I528" s="59"/>
      <c r="J528" s="58"/>
    </row>
    <row r="529" spans="3:10" x14ac:dyDescent="0.4">
      <c r="C529" s="40"/>
      <c r="D529" s="40"/>
      <c r="E529" s="51"/>
      <c r="I529" s="59"/>
      <c r="J529" s="58"/>
    </row>
    <row r="530" spans="3:10" x14ac:dyDescent="0.4">
      <c r="C530" s="40"/>
      <c r="D530" s="40"/>
      <c r="E530" s="51"/>
      <c r="I530" s="59"/>
      <c r="J530" s="58"/>
    </row>
    <row r="531" spans="3:10" x14ac:dyDescent="0.4">
      <c r="C531" s="40"/>
      <c r="D531" s="40"/>
      <c r="E531" s="51"/>
      <c r="I531" s="59"/>
      <c r="J531" s="58"/>
    </row>
    <row r="532" spans="3:10" x14ac:dyDescent="0.4">
      <c r="C532" s="40"/>
      <c r="D532" s="40"/>
      <c r="E532" s="51"/>
      <c r="I532" s="59"/>
      <c r="J532" s="58"/>
    </row>
    <row r="533" spans="3:10" x14ac:dyDescent="0.4">
      <c r="C533" s="40"/>
      <c r="D533" s="40"/>
      <c r="E533" s="51"/>
      <c r="I533" s="59"/>
      <c r="J533" s="58"/>
    </row>
    <row r="534" spans="3:10" x14ac:dyDescent="0.4">
      <c r="C534" s="40"/>
      <c r="D534" s="40"/>
      <c r="E534" s="51"/>
      <c r="I534" s="59"/>
      <c r="J534" s="58"/>
    </row>
    <row r="535" spans="3:10" x14ac:dyDescent="0.4">
      <c r="C535" s="40"/>
      <c r="D535" s="40"/>
      <c r="E535" s="51"/>
      <c r="I535" s="59"/>
      <c r="J535" s="58"/>
    </row>
    <row r="536" spans="3:10" x14ac:dyDescent="0.4">
      <c r="C536" s="40"/>
      <c r="D536" s="40"/>
      <c r="E536" s="51"/>
      <c r="I536" s="59"/>
      <c r="J536" s="58"/>
    </row>
    <row r="537" spans="3:10" x14ac:dyDescent="0.4">
      <c r="C537" s="40"/>
      <c r="D537" s="40"/>
      <c r="E537" s="51"/>
      <c r="I537" s="59"/>
      <c r="J537" s="58"/>
    </row>
    <row r="538" spans="3:10" x14ac:dyDescent="0.4">
      <c r="C538" s="40"/>
      <c r="D538" s="40"/>
      <c r="E538" s="51"/>
      <c r="I538" s="59"/>
      <c r="J538" s="58"/>
    </row>
    <row r="539" spans="3:10" x14ac:dyDescent="0.4">
      <c r="C539" s="40"/>
      <c r="D539" s="40"/>
      <c r="E539" s="51"/>
      <c r="I539" s="59"/>
      <c r="J539" s="58"/>
    </row>
    <row r="540" spans="3:10" x14ac:dyDescent="0.4">
      <c r="C540" s="40"/>
      <c r="D540" s="40"/>
      <c r="E540" s="51"/>
      <c r="I540" s="59"/>
      <c r="J540" s="58"/>
    </row>
    <row r="541" spans="3:10" x14ac:dyDescent="0.4">
      <c r="C541" s="40"/>
      <c r="D541" s="40"/>
      <c r="E541" s="51"/>
      <c r="I541" s="59"/>
      <c r="J541" s="58"/>
    </row>
    <row r="542" spans="3:10" x14ac:dyDescent="0.4">
      <c r="C542" s="40"/>
      <c r="D542" s="40"/>
      <c r="E542" s="51"/>
      <c r="I542" s="59"/>
      <c r="J542" s="58"/>
    </row>
    <row r="543" spans="3:10" x14ac:dyDescent="0.4">
      <c r="C543" s="40"/>
      <c r="D543" s="40"/>
      <c r="E543" s="51"/>
      <c r="I543" s="59"/>
      <c r="J543" s="58"/>
    </row>
    <row r="544" spans="3:10" x14ac:dyDescent="0.4">
      <c r="C544" s="40"/>
      <c r="D544" s="40"/>
      <c r="E544" s="51"/>
      <c r="I544" s="59"/>
      <c r="J544" s="58"/>
    </row>
    <row r="545" spans="3:10" x14ac:dyDescent="0.4">
      <c r="C545" s="40"/>
      <c r="D545" s="40"/>
      <c r="E545" s="51"/>
      <c r="I545" s="59"/>
      <c r="J545" s="58"/>
    </row>
    <row r="546" spans="3:10" x14ac:dyDescent="0.4">
      <c r="C546" s="40"/>
      <c r="D546" s="40"/>
      <c r="E546" s="51"/>
      <c r="I546" s="59"/>
      <c r="J546" s="58"/>
    </row>
    <row r="547" spans="3:10" x14ac:dyDescent="0.4">
      <c r="C547" s="40"/>
      <c r="D547" s="40"/>
      <c r="E547" s="51"/>
      <c r="I547" s="59"/>
      <c r="J547" s="58"/>
    </row>
    <row r="548" spans="3:10" x14ac:dyDescent="0.4">
      <c r="C548" s="40"/>
      <c r="D548" s="40"/>
      <c r="E548" s="51"/>
      <c r="I548" s="59"/>
      <c r="J548" s="58"/>
    </row>
    <row r="549" spans="3:10" x14ac:dyDescent="0.4">
      <c r="C549" s="40"/>
      <c r="D549" s="40"/>
      <c r="E549" s="51"/>
      <c r="I549" s="59"/>
      <c r="J549" s="58"/>
    </row>
    <row r="550" spans="3:10" x14ac:dyDescent="0.4">
      <c r="C550" s="40"/>
      <c r="D550" s="40"/>
      <c r="E550" s="51"/>
      <c r="I550" s="59"/>
      <c r="J550" s="58"/>
    </row>
    <row r="551" spans="3:10" x14ac:dyDescent="0.4">
      <c r="C551" s="40"/>
      <c r="D551" s="40"/>
      <c r="E551" s="51"/>
      <c r="I551" s="59"/>
      <c r="J551" s="58"/>
    </row>
    <row r="552" spans="3:10" x14ac:dyDescent="0.4">
      <c r="C552" s="40"/>
      <c r="D552" s="40"/>
      <c r="E552" s="51"/>
      <c r="I552" s="59"/>
      <c r="J552" s="58"/>
    </row>
    <row r="553" spans="3:10" x14ac:dyDescent="0.4">
      <c r="C553" s="40"/>
      <c r="D553" s="40"/>
      <c r="E553" s="51"/>
      <c r="I553" s="59"/>
      <c r="J553" s="58"/>
    </row>
    <row r="554" spans="3:10" x14ac:dyDescent="0.4">
      <c r="C554" s="40"/>
      <c r="D554" s="40"/>
      <c r="E554" s="51"/>
      <c r="I554" s="59"/>
      <c r="J554" s="58"/>
    </row>
    <row r="555" spans="3:10" x14ac:dyDescent="0.4">
      <c r="C555" s="40"/>
      <c r="D555" s="40"/>
      <c r="E555" s="51"/>
      <c r="I555" s="59"/>
      <c r="J555" s="58"/>
    </row>
    <row r="556" spans="3:10" x14ac:dyDescent="0.4">
      <c r="C556" s="40"/>
      <c r="D556" s="40"/>
      <c r="E556" s="51"/>
      <c r="I556" s="59"/>
      <c r="J556" s="58"/>
    </row>
    <row r="557" spans="3:10" x14ac:dyDescent="0.4">
      <c r="C557" s="40"/>
      <c r="D557" s="40"/>
      <c r="E557" s="51"/>
      <c r="I557" s="59"/>
      <c r="J557" s="58"/>
    </row>
    <row r="558" spans="3:10" x14ac:dyDescent="0.4">
      <c r="C558" s="40"/>
      <c r="D558" s="40"/>
      <c r="E558" s="51"/>
      <c r="I558" s="59"/>
      <c r="J558" s="58"/>
    </row>
    <row r="559" spans="3:10" x14ac:dyDescent="0.4">
      <c r="C559" s="40"/>
      <c r="D559" s="40"/>
      <c r="E559" s="51"/>
      <c r="I559" s="59"/>
      <c r="J559" s="58"/>
    </row>
    <row r="560" spans="3:10" x14ac:dyDescent="0.4">
      <c r="C560" s="40"/>
      <c r="D560" s="40"/>
      <c r="E560" s="51"/>
      <c r="I560" s="59"/>
      <c r="J560" s="58"/>
    </row>
    <row r="561" spans="3:10" x14ac:dyDescent="0.4">
      <c r="C561" s="40"/>
      <c r="D561" s="40"/>
      <c r="E561" s="51"/>
      <c r="I561" s="59"/>
      <c r="J561" s="58"/>
    </row>
    <row r="562" spans="3:10" x14ac:dyDescent="0.4">
      <c r="C562" s="40"/>
      <c r="D562" s="40"/>
      <c r="E562" s="51"/>
      <c r="I562" s="59"/>
      <c r="J562" s="58"/>
    </row>
    <row r="563" spans="3:10" x14ac:dyDescent="0.4">
      <c r="C563" s="40"/>
      <c r="D563" s="40"/>
      <c r="E563" s="51"/>
      <c r="I563" s="59"/>
      <c r="J563" s="58"/>
    </row>
    <row r="564" spans="3:10" x14ac:dyDescent="0.4">
      <c r="C564" s="40"/>
      <c r="D564" s="40"/>
      <c r="E564" s="51"/>
      <c r="I564" s="59"/>
      <c r="J564" s="58"/>
    </row>
    <row r="565" spans="3:10" x14ac:dyDescent="0.4">
      <c r="C565" s="40"/>
      <c r="D565" s="40"/>
      <c r="E565" s="51"/>
      <c r="I565" s="59"/>
      <c r="J565" s="58"/>
    </row>
    <row r="566" spans="3:10" x14ac:dyDescent="0.4">
      <c r="C566" s="40"/>
      <c r="D566" s="40"/>
      <c r="E566" s="51"/>
      <c r="I566" s="59"/>
      <c r="J566" s="58"/>
    </row>
    <row r="567" spans="3:10" x14ac:dyDescent="0.4">
      <c r="C567" s="40"/>
      <c r="D567" s="40"/>
      <c r="E567" s="51"/>
      <c r="I567" s="59"/>
      <c r="J567" s="58"/>
    </row>
    <row r="568" spans="3:10" x14ac:dyDescent="0.4">
      <c r="C568" s="40"/>
      <c r="D568" s="40"/>
      <c r="E568" s="51"/>
      <c r="I568" s="59"/>
      <c r="J568" s="58"/>
    </row>
    <row r="569" spans="3:10" x14ac:dyDescent="0.4">
      <c r="C569" s="40"/>
      <c r="D569" s="40"/>
      <c r="E569" s="51"/>
      <c r="I569" s="59"/>
      <c r="J569" s="58"/>
    </row>
    <row r="570" spans="3:10" x14ac:dyDescent="0.4">
      <c r="C570" s="40"/>
      <c r="D570" s="40"/>
      <c r="E570" s="51"/>
      <c r="I570" s="59"/>
      <c r="J570" s="58"/>
    </row>
    <row r="571" spans="3:10" x14ac:dyDescent="0.4">
      <c r="C571" s="40"/>
      <c r="D571" s="40"/>
      <c r="E571" s="51"/>
      <c r="I571" s="59"/>
      <c r="J571" s="58"/>
    </row>
    <row r="572" spans="3:10" x14ac:dyDescent="0.4">
      <c r="C572" s="40"/>
      <c r="D572" s="40"/>
      <c r="E572" s="51"/>
      <c r="I572" s="59"/>
      <c r="J572" s="58"/>
    </row>
    <row r="573" spans="3:10" x14ac:dyDescent="0.4">
      <c r="C573" s="40"/>
      <c r="D573" s="40"/>
      <c r="E573" s="51"/>
      <c r="I573" s="59"/>
      <c r="J573" s="58"/>
    </row>
    <row r="574" spans="3:10" x14ac:dyDescent="0.4">
      <c r="C574" s="40"/>
      <c r="D574" s="40"/>
      <c r="E574" s="51"/>
      <c r="I574" s="59"/>
      <c r="J574" s="58"/>
    </row>
    <row r="575" spans="3:10" x14ac:dyDescent="0.4">
      <c r="C575" s="40"/>
      <c r="D575" s="40"/>
      <c r="E575" s="51"/>
      <c r="I575" s="59"/>
      <c r="J575" s="58"/>
    </row>
    <row r="576" spans="3:10" x14ac:dyDescent="0.4">
      <c r="C576" s="40"/>
      <c r="D576" s="40"/>
      <c r="E576" s="51"/>
      <c r="I576" s="59"/>
      <c r="J576" s="58"/>
    </row>
    <row r="577" spans="3:10" x14ac:dyDescent="0.4">
      <c r="C577" s="40"/>
      <c r="D577" s="40"/>
      <c r="E577" s="51"/>
      <c r="I577" s="59"/>
      <c r="J577" s="58"/>
    </row>
    <row r="578" spans="3:10" x14ac:dyDescent="0.4">
      <c r="C578" s="40"/>
      <c r="D578" s="40"/>
      <c r="E578" s="51"/>
      <c r="I578" s="59"/>
      <c r="J578" s="58"/>
    </row>
    <row r="579" spans="3:10" x14ac:dyDescent="0.4">
      <c r="C579" s="40"/>
      <c r="D579" s="40"/>
      <c r="E579" s="51"/>
      <c r="I579" s="59"/>
      <c r="J579" s="58"/>
    </row>
    <row r="580" spans="3:10" x14ac:dyDescent="0.4">
      <c r="C580" s="40"/>
      <c r="D580" s="40"/>
      <c r="E580" s="51"/>
      <c r="I580" s="59"/>
      <c r="J580" s="58"/>
    </row>
    <row r="581" spans="3:10" x14ac:dyDescent="0.4">
      <c r="C581" s="40"/>
      <c r="D581" s="40"/>
      <c r="E581" s="51"/>
      <c r="I581" s="59"/>
      <c r="J581" s="58"/>
    </row>
    <row r="582" spans="3:10" x14ac:dyDescent="0.4">
      <c r="C582" s="40"/>
      <c r="D582" s="40"/>
      <c r="E582" s="51"/>
      <c r="I582" s="59"/>
      <c r="J582" s="58"/>
    </row>
    <row r="583" spans="3:10" x14ac:dyDescent="0.4">
      <c r="C583" s="40"/>
      <c r="D583" s="40"/>
      <c r="E583" s="51"/>
      <c r="I583" s="59"/>
      <c r="J583" s="58"/>
    </row>
    <row r="584" spans="3:10" x14ac:dyDescent="0.4">
      <c r="C584" s="40"/>
      <c r="D584" s="40"/>
      <c r="E584" s="51"/>
      <c r="I584" s="59"/>
      <c r="J584" s="58"/>
    </row>
    <row r="585" spans="3:10" x14ac:dyDescent="0.4">
      <c r="C585" s="40"/>
      <c r="D585" s="40"/>
      <c r="E585" s="51"/>
      <c r="I585" s="59"/>
      <c r="J585" s="58"/>
    </row>
    <row r="586" spans="3:10" x14ac:dyDescent="0.4">
      <c r="C586" s="40"/>
      <c r="D586" s="40"/>
      <c r="E586" s="51"/>
      <c r="I586" s="59"/>
      <c r="J586" s="58"/>
    </row>
    <row r="587" spans="3:10" x14ac:dyDescent="0.4">
      <c r="C587" s="40"/>
      <c r="D587" s="40"/>
      <c r="E587" s="51"/>
      <c r="I587" s="59"/>
      <c r="J587" s="58"/>
    </row>
    <row r="588" spans="3:10" x14ac:dyDescent="0.4">
      <c r="C588" s="40"/>
      <c r="D588" s="40"/>
      <c r="E588" s="51"/>
      <c r="I588" s="59"/>
      <c r="J588" s="58"/>
    </row>
    <row r="589" spans="3:10" x14ac:dyDescent="0.4">
      <c r="C589" s="40"/>
      <c r="D589" s="40"/>
      <c r="E589" s="51"/>
      <c r="I589" s="59"/>
      <c r="J589" s="58"/>
    </row>
    <row r="590" spans="3:10" x14ac:dyDescent="0.4">
      <c r="C590" s="40"/>
      <c r="D590" s="40"/>
      <c r="E590" s="51"/>
      <c r="I590" s="59"/>
      <c r="J590" s="58"/>
    </row>
    <row r="591" spans="3:10" x14ac:dyDescent="0.4">
      <c r="C591" s="40"/>
      <c r="D591" s="40"/>
      <c r="E591" s="51"/>
      <c r="I591" s="59"/>
      <c r="J591" s="58"/>
    </row>
    <row r="592" spans="3:10" x14ac:dyDescent="0.4">
      <c r="C592" s="40"/>
      <c r="D592" s="40"/>
      <c r="E592" s="51"/>
      <c r="I592" s="59"/>
      <c r="J592" s="58"/>
    </row>
    <row r="593" spans="3:10" x14ac:dyDescent="0.4">
      <c r="C593" s="40"/>
      <c r="D593" s="40"/>
      <c r="E593" s="51"/>
      <c r="I593" s="59"/>
      <c r="J593" s="58"/>
    </row>
    <row r="594" spans="3:10" x14ac:dyDescent="0.4">
      <c r="C594" s="40"/>
      <c r="D594" s="40"/>
      <c r="E594" s="51"/>
      <c r="I594" s="59"/>
      <c r="J594" s="58"/>
    </row>
    <row r="595" spans="3:10" x14ac:dyDescent="0.4">
      <c r="C595" s="40"/>
      <c r="D595" s="40"/>
      <c r="E595" s="51"/>
      <c r="I595" s="59"/>
      <c r="J595" s="58"/>
    </row>
    <row r="596" spans="3:10" x14ac:dyDescent="0.4">
      <c r="C596" s="40"/>
      <c r="D596" s="40"/>
      <c r="E596" s="51"/>
      <c r="I596" s="59"/>
      <c r="J596" s="58"/>
    </row>
    <row r="597" spans="3:10" x14ac:dyDescent="0.4">
      <c r="C597" s="40"/>
      <c r="D597" s="40"/>
      <c r="E597" s="51"/>
      <c r="I597" s="59"/>
      <c r="J597" s="58"/>
    </row>
    <row r="598" spans="3:10" x14ac:dyDescent="0.4">
      <c r="C598" s="40"/>
      <c r="D598" s="40"/>
      <c r="E598" s="51"/>
      <c r="I598" s="59"/>
      <c r="J598" s="58"/>
    </row>
    <row r="599" spans="3:10" x14ac:dyDescent="0.4">
      <c r="C599" s="40"/>
      <c r="D599" s="40"/>
      <c r="E599" s="51"/>
      <c r="I599" s="59"/>
      <c r="J599" s="58"/>
    </row>
    <row r="600" spans="3:10" x14ac:dyDescent="0.4">
      <c r="C600" s="40"/>
      <c r="D600" s="40"/>
      <c r="E600" s="51"/>
      <c r="I600" s="59"/>
      <c r="J600" s="58"/>
    </row>
    <row r="601" spans="3:10" x14ac:dyDescent="0.4">
      <c r="C601" s="40"/>
      <c r="D601" s="40"/>
      <c r="E601" s="51"/>
      <c r="I601" s="59"/>
      <c r="J601" s="58"/>
    </row>
    <row r="602" spans="3:10" x14ac:dyDescent="0.4">
      <c r="C602" s="40"/>
      <c r="D602" s="40"/>
      <c r="E602" s="51"/>
      <c r="I602" s="59"/>
      <c r="J602" s="58"/>
    </row>
    <row r="603" spans="3:10" x14ac:dyDescent="0.4">
      <c r="C603" s="40"/>
      <c r="D603" s="40"/>
      <c r="E603" s="51"/>
      <c r="I603" s="59"/>
      <c r="J603" s="58"/>
    </row>
    <row r="604" spans="3:10" x14ac:dyDescent="0.4">
      <c r="C604" s="40"/>
      <c r="D604" s="40"/>
      <c r="E604" s="51"/>
      <c r="I604" s="59"/>
      <c r="J604" s="58"/>
    </row>
    <row r="605" spans="3:10" x14ac:dyDescent="0.4">
      <c r="C605" s="40"/>
      <c r="D605" s="40"/>
      <c r="E605" s="51"/>
      <c r="I605" s="59"/>
      <c r="J605" s="58"/>
    </row>
    <row r="606" spans="3:10" x14ac:dyDescent="0.4">
      <c r="C606" s="40"/>
      <c r="D606" s="40"/>
      <c r="E606" s="51"/>
      <c r="I606" s="59"/>
      <c r="J606" s="58"/>
    </row>
    <row r="607" spans="3:10" x14ac:dyDescent="0.4">
      <c r="C607" s="40"/>
      <c r="D607" s="40"/>
      <c r="E607" s="51"/>
      <c r="I607" s="59"/>
      <c r="J607" s="58"/>
    </row>
    <row r="608" spans="3:10" x14ac:dyDescent="0.4">
      <c r="C608" s="40"/>
      <c r="D608" s="40"/>
      <c r="E608" s="51"/>
      <c r="I608" s="59"/>
      <c r="J608" s="58"/>
    </row>
    <row r="609" spans="3:10" x14ac:dyDescent="0.4">
      <c r="C609" s="40"/>
      <c r="D609" s="40"/>
      <c r="E609" s="51"/>
      <c r="I609" s="59"/>
      <c r="J609" s="58"/>
    </row>
    <row r="610" spans="3:10" x14ac:dyDescent="0.4">
      <c r="C610" s="40"/>
      <c r="D610" s="40"/>
      <c r="E610" s="51"/>
      <c r="I610" s="59"/>
      <c r="J610" s="58"/>
    </row>
    <row r="611" spans="3:10" x14ac:dyDescent="0.4">
      <c r="C611" s="40"/>
      <c r="D611" s="40"/>
      <c r="E611" s="51"/>
      <c r="I611" s="59"/>
      <c r="J611" s="58"/>
    </row>
    <row r="612" spans="3:10" x14ac:dyDescent="0.4">
      <c r="C612" s="40"/>
      <c r="D612" s="40"/>
      <c r="E612" s="51"/>
      <c r="I612" s="59"/>
      <c r="J612" s="58"/>
    </row>
    <row r="613" spans="3:10" x14ac:dyDescent="0.4">
      <c r="C613" s="40"/>
      <c r="D613" s="40"/>
      <c r="E613" s="51"/>
      <c r="I613" s="59"/>
      <c r="J613" s="58"/>
    </row>
    <row r="614" spans="3:10" x14ac:dyDescent="0.4">
      <c r="C614" s="40"/>
      <c r="D614" s="40"/>
      <c r="E614" s="51"/>
      <c r="I614" s="59"/>
      <c r="J614" s="58"/>
    </row>
    <row r="615" spans="3:10" x14ac:dyDescent="0.4">
      <c r="C615" s="40"/>
      <c r="D615" s="40"/>
      <c r="E615" s="51"/>
      <c r="I615" s="59"/>
      <c r="J615" s="58"/>
    </row>
    <row r="616" spans="3:10" x14ac:dyDescent="0.4">
      <c r="C616" s="40"/>
      <c r="D616" s="40"/>
      <c r="E616" s="51"/>
      <c r="I616" s="59"/>
      <c r="J616" s="58"/>
    </row>
    <row r="617" spans="3:10" x14ac:dyDescent="0.4">
      <c r="C617" s="40"/>
      <c r="D617" s="40"/>
      <c r="E617" s="51"/>
      <c r="I617" s="59"/>
      <c r="J617" s="58"/>
    </row>
    <row r="618" spans="3:10" x14ac:dyDescent="0.4">
      <c r="C618" s="40"/>
      <c r="D618" s="40"/>
      <c r="E618" s="51"/>
      <c r="I618" s="59"/>
      <c r="J618" s="58"/>
    </row>
    <row r="619" spans="3:10" x14ac:dyDescent="0.4">
      <c r="C619" s="40"/>
      <c r="D619" s="40"/>
      <c r="E619" s="51"/>
      <c r="I619" s="59"/>
      <c r="J619" s="58"/>
    </row>
    <row r="620" spans="3:10" x14ac:dyDescent="0.4">
      <c r="C620" s="40"/>
      <c r="D620" s="40"/>
      <c r="E620" s="51"/>
      <c r="I620" s="59"/>
      <c r="J620" s="58"/>
    </row>
    <row r="621" spans="3:10" x14ac:dyDescent="0.4">
      <c r="C621" s="40"/>
      <c r="D621" s="40"/>
      <c r="E621" s="51"/>
      <c r="I621" s="59"/>
      <c r="J621" s="58"/>
    </row>
    <row r="622" spans="3:10" x14ac:dyDescent="0.4">
      <c r="C622" s="40"/>
      <c r="D622" s="40"/>
      <c r="E622" s="51"/>
      <c r="I622" s="59"/>
      <c r="J622" s="58"/>
    </row>
    <row r="623" spans="3:10" x14ac:dyDescent="0.4">
      <c r="C623" s="40"/>
      <c r="D623" s="40"/>
      <c r="E623" s="51"/>
      <c r="I623" s="59"/>
      <c r="J623" s="58"/>
    </row>
    <row r="624" spans="3:10" x14ac:dyDescent="0.4">
      <c r="C624" s="40"/>
      <c r="D624" s="40"/>
      <c r="E624" s="51"/>
      <c r="I624" s="59"/>
      <c r="J624" s="58"/>
    </row>
    <row r="625" spans="3:10" x14ac:dyDescent="0.4">
      <c r="C625" s="40"/>
      <c r="D625" s="40"/>
      <c r="E625" s="51"/>
      <c r="I625" s="59"/>
      <c r="J625" s="58"/>
    </row>
    <row r="626" spans="3:10" x14ac:dyDescent="0.4">
      <c r="C626" s="40"/>
      <c r="D626" s="40"/>
      <c r="E626" s="51"/>
      <c r="I626" s="59"/>
      <c r="J626" s="58"/>
    </row>
    <row r="627" spans="3:10" x14ac:dyDescent="0.4">
      <c r="C627" s="40"/>
      <c r="D627" s="40"/>
      <c r="E627" s="51"/>
      <c r="I627" s="59"/>
      <c r="J627" s="58"/>
    </row>
    <row r="628" spans="3:10" x14ac:dyDescent="0.4">
      <c r="C628" s="40"/>
      <c r="D628" s="40"/>
      <c r="E628" s="51"/>
      <c r="I628" s="59"/>
      <c r="J628" s="58"/>
    </row>
    <row r="629" spans="3:10" x14ac:dyDescent="0.4">
      <c r="C629" s="40"/>
      <c r="D629" s="40"/>
      <c r="E629" s="51"/>
      <c r="I629" s="59"/>
      <c r="J629" s="58"/>
    </row>
    <row r="630" spans="3:10" x14ac:dyDescent="0.4">
      <c r="C630" s="40"/>
      <c r="D630" s="40"/>
      <c r="E630" s="51"/>
      <c r="I630" s="59"/>
      <c r="J630" s="58"/>
    </row>
    <row r="631" spans="3:10" x14ac:dyDescent="0.4">
      <c r="C631" s="40"/>
      <c r="D631" s="40"/>
      <c r="E631" s="51"/>
      <c r="I631" s="59"/>
      <c r="J631" s="58"/>
    </row>
    <row r="632" spans="3:10" x14ac:dyDescent="0.4">
      <c r="C632" s="40"/>
      <c r="D632" s="40"/>
      <c r="E632" s="51"/>
      <c r="I632" s="59"/>
      <c r="J632" s="58"/>
    </row>
    <row r="633" spans="3:10" x14ac:dyDescent="0.4">
      <c r="C633" s="40"/>
      <c r="D633" s="40"/>
      <c r="E633" s="51"/>
      <c r="I633" s="59"/>
      <c r="J633" s="58"/>
    </row>
    <row r="634" spans="3:10" x14ac:dyDescent="0.4">
      <c r="C634" s="40"/>
      <c r="D634" s="40"/>
      <c r="E634" s="51"/>
      <c r="I634" s="59"/>
      <c r="J634" s="58"/>
    </row>
    <row r="635" spans="3:10" x14ac:dyDescent="0.4">
      <c r="C635" s="40"/>
      <c r="D635" s="40"/>
      <c r="E635" s="51"/>
      <c r="I635" s="59"/>
      <c r="J635" s="58"/>
    </row>
    <row r="636" spans="3:10" x14ac:dyDescent="0.4">
      <c r="C636" s="40"/>
      <c r="D636" s="40"/>
      <c r="E636" s="51"/>
      <c r="I636" s="59"/>
      <c r="J636" s="58"/>
    </row>
    <row r="637" spans="3:10" x14ac:dyDescent="0.4">
      <c r="C637" s="40"/>
      <c r="D637" s="40"/>
      <c r="E637" s="51"/>
      <c r="I637" s="59"/>
      <c r="J637" s="58"/>
    </row>
    <row r="638" spans="3:10" x14ac:dyDescent="0.4">
      <c r="C638" s="40"/>
      <c r="D638" s="40"/>
      <c r="E638" s="51"/>
      <c r="I638" s="59"/>
      <c r="J638" s="58"/>
    </row>
    <row r="639" spans="3:10" x14ac:dyDescent="0.4">
      <c r="C639" s="40"/>
      <c r="D639" s="40"/>
      <c r="E639" s="51"/>
      <c r="I639" s="59"/>
      <c r="J639" s="58"/>
    </row>
    <row r="640" spans="3:10" x14ac:dyDescent="0.4">
      <c r="C640" s="40"/>
      <c r="D640" s="40"/>
      <c r="E640" s="51"/>
      <c r="I640" s="59"/>
      <c r="J640" s="58"/>
    </row>
    <row r="641" spans="3:10" x14ac:dyDescent="0.4">
      <c r="C641" s="40"/>
      <c r="D641" s="40"/>
      <c r="E641" s="51"/>
      <c r="I641" s="59"/>
      <c r="J641" s="58"/>
    </row>
    <row r="642" spans="3:10" x14ac:dyDescent="0.4">
      <c r="C642" s="40"/>
      <c r="D642" s="40"/>
      <c r="E642" s="51"/>
      <c r="I642" s="59"/>
      <c r="J642" s="58"/>
    </row>
    <row r="643" spans="3:10" x14ac:dyDescent="0.4">
      <c r="C643" s="40"/>
      <c r="D643" s="40"/>
      <c r="E643" s="51"/>
      <c r="I643" s="59"/>
      <c r="J643" s="58"/>
    </row>
    <row r="644" spans="3:10" x14ac:dyDescent="0.4">
      <c r="C644" s="40"/>
      <c r="D644" s="40"/>
      <c r="E644" s="51"/>
      <c r="I644" s="59"/>
      <c r="J644" s="58"/>
    </row>
    <row r="645" spans="3:10" x14ac:dyDescent="0.4">
      <c r="C645" s="40"/>
      <c r="D645" s="40"/>
      <c r="E645" s="51"/>
      <c r="I645" s="59"/>
      <c r="J645" s="58"/>
    </row>
    <row r="646" spans="3:10" x14ac:dyDescent="0.4">
      <c r="C646" s="40"/>
      <c r="D646" s="40"/>
      <c r="E646" s="51"/>
      <c r="I646" s="59"/>
      <c r="J646" s="58"/>
    </row>
    <row r="647" spans="3:10" x14ac:dyDescent="0.4">
      <c r="C647" s="40"/>
      <c r="D647" s="40"/>
      <c r="E647" s="51"/>
      <c r="I647" s="59"/>
      <c r="J647" s="58"/>
    </row>
    <row r="648" spans="3:10" x14ac:dyDescent="0.4">
      <c r="C648" s="40"/>
      <c r="D648" s="40"/>
      <c r="E648" s="51"/>
      <c r="I648" s="59"/>
      <c r="J648" s="58"/>
    </row>
    <row r="649" spans="3:10" x14ac:dyDescent="0.4">
      <c r="C649" s="40"/>
      <c r="D649" s="40"/>
      <c r="E649" s="51"/>
      <c r="I649" s="59"/>
      <c r="J649" s="58"/>
    </row>
    <row r="650" spans="3:10" x14ac:dyDescent="0.4">
      <c r="C650" s="40"/>
      <c r="D650" s="40"/>
      <c r="E650" s="51"/>
      <c r="I650" s="59"/>
      <c r="J650" s="58"/>
    </row>
    <row r="651" spans="3:10" x14ac:dyDescent="0.4">
      <c r="C651" s="40"/>
      <c r="D651" s="40"/>
      <c r="E651" s="51"/>
      <c r="I651" s="59"/>
      <c r="J651" s="58"/>
    </row>
    <row r="652" spans="3:10" x14ac:dyDescent="0.4">
      <c r="C652" s="40"/>
      <c r="D652" s="40"/>
      <c r="E652" s="51"/>
      <c r="I652" s="59"/>
      <c r="J652" s="58"/>
    </row>
    <row r="653" spans="3:10" x14ac:dyDescent="0.4">
      <c r="C653" s="40"/>
      <c r="D653" s="40"/>
      <c r="E653" s="51"/>
      <c r="I653" s="59"/>
      <c r="J653" s="58"/>
    </row>
    <row r="654" spans="3:10" x14ac:dyDescent="0.4">
      <c r="C654" s="40"/>
      <c r="D654" s="40"/>
      <c r="E654" s="51"/>
      <c r="I654" s="59"/>
      <c r="J654" s="58"/>
    </row>
    <row r="655" spans="3:10" x14ac:dyDescent="0.4">
      <c r="C655" s="40"/>
      <c r="D655" s="40"/>
      <c r="E655" s="51"/>
      <c r="I655" s="59"/>
      <c r="J655" s="58"/>
    </row>
    <row r="656" spans="3:10" x14ac:dyDescent="0.4">
      <c r="C656" s="40"/>
      <c r="D656" s="40"/>
      <c r="E656" s="51"/>
      <c r="I656" s="59"/>
      <c r="J656" s="58"/>
    </row>
    <row r="657" spans="3:10" x14ac:dyDescent="0.4">
      <c r="C657" s="40"/>
      <c r="D657" s="40"/>
      <c r="E657" s="51"/>
      <c r="I657" s="59"/>
      <c r="J657" s="58"/>
    </row>
    <row r="658" spans="3:10" x14ac:dyDescent="0.4">
      <c r="C658" s="40"/>
      <c r="D658" s="40"/>
      <c r="E658" s="51"/>
      <c r="I658" s="59"/>
      <c r="J658" s="58"/>
    </row>
    <row r="659" spans="3:10" x14ac:dyDescent="0.4">
      <c r="C659" s="40"/>
      <c r="D659" s="40"/>
      <c r="E659" s="51"/>
      <c r="I659" s="59"/>
      <c r="J659" s="58"/>
    </row>
    <row r="660" spans="3:10" x14ac:dyDescent="0.4">
      <c r="C660" s="40"/>
      <c r="D660" s="40"/>
      <c r="E660" s="51"/>
      <c r="I660" s="59"/>
      <c r="J660" s="58"/>
    </row>
    <row r="661" spans="3:10" x14ac:dyDescent="0.4">
      <c r="C661" s="40"/>
      <c r="D661" s="40"/>
      <c r="E661" s="51"/>
      <c r="I661" s="59"/>
      <c r="J661" s="58"/>
    </row>
    <row r="662" spans="3:10" x14ac:dyDescent="0.4">
      <c r="C662" s="40"/>
      <c r="D662" s="40"/>
      <c r="E662" s="51"/>
      <c r="I662" s="59"/>
      <c r="J662" s="58"/>
    </row>
    <row r="663" spans="3:10" x14ac:dyDescent="0.4">
      <c r="C663" s="40"/>
      <c r="D663" s="40"/>
      <c r="E663" s="51"/>
      <c r="I663" s="59"/>
      <c r="J663" s="58"/>
    </row>
    <row r="664" spans="3:10" x14ac:dyDescent="0.4">
      <c r="C664" s="40"/>
      <c r="D664" s="40"/>
      <c r="E664" s="51"/>
      <c r="I664" s="59"/>
      <c r="J664" s="58"/>
    </row>
    <row r="665" spans="3:10" x14ac:dyDescent="0.4">
      <c r="C665" s="40"/>
      <c r="D665" s="40"/>
      <c r="E665" s="51"/>
      <c r="I665" s="59"/>
      <c r="J665" s="58"/>
    </row>
    <row r="666" spans="3:10" x14ac:dyDescent="0.4">
      <c r="C666" s="40"/>
      <c r="D666" s="40"/>
      <c r="E666" s="51"/>
      <c r="I666" s="59"/>
      <c r="J666" s="58"/>
    </row>
    <row r="667" spans="3:10" x14ac:dyDescent="0.4">
      <c r="C667" s="40"/>
      <c r="D667" s="40"/>
      <c r="E667" s="51"/>
      <c r="I667" s="59"/>
      <c r="J667" s="58"/>
    </row>
    <row r="668" spans="3:10" x14ac:dyDescent="0.4">
      <c r="C668" s="40"/>
      <c r="D668" s="40"/>
      <c r="E668" s="51"/>
      <c r="I668" s="59"/>
      <c r="J668" s="58"/>
    </row>
    <row r="669" spans="3:10" x14ac:dyDescent="0.4">
      <c r="C669" s="40"/>
      <c r="D669" s="40"/>
      <c r="E669" s="51"/>
      <c r="I669" s="59"/>
      <c r="J669" s="58"/>
    </row>
    <row r="670" spans="3:10" x14ac:dyDescent="0.4">
      <c r="C670" s="40"/>
      <c r="D670" s="40"/>
      <c r="E670" s="51"/>
      <c r="I670" s="59"/>
      <c r="J670" s="58"/>
    </row>
    <row r="671" spans="3:10" x14ac:dyDescent="0.4">
      <c r="C671" s="40"/>
      <c r="D671" s="40"/>
      <c r="E671" s="51"/>
      <c r="I671" s="59"/>
      <c r="J671" s="58"/>
    </row>
    <row r="672" spans="3:10" x14ac:dyDescent="0.4">
      <c r="C672" s="40"/>
      <c r="D672" s="40"/>
      <c r="E672" s="51"/>
      <c r="I672" s="59"/>
      <c r="J672" s="58"/>
    </row>
    <row r="673" spans="3:10" x14ac:dyDescent="0.4">
      <c r="C673" s="40"/>
      <c r="D673" s="40"/>
      <c r="E673" s="51"/>
      <c r="I673" s="59"/>
      <c r="J673" s="58"/>
    </row>
    <row r="674" spans="3:10" x14ac:dyDescent="0.4">
      <c r="C674" s="40"/>
      <c r="D674" s="40"/>
      <c r="E674" s="51"/>
      <c r="I674" s="59"/>
      <c r="J674" s="58"/>
    </row>
    <row r="675" spans="3:10" x14ac:dyDescent="0.4">
      <c r="C675" s="40"/>
      <c r="D675" s="40"/>
      <c r="E675" s="51"/>
      <c r="I675" s="59"/>
      <c r="J675" s="58"/>
    </row>
    <row r="676" spans="3:10" x14ac:dyDescent="0.4">
      <c r="C676" s="40"/>
      <c r="D676" s="40"/>
      <c r="E676" s="51"/>
      <c r="I676" s="59"/>
      <c r="J676" s="58"/>
    </row>
    <row r="677" spans="3:10" x14ac:dyDescent="0.4">
      <c r="C677" s="40"/>
      <c r="D677" s="40"/>
      <c r="E677" s="51"/>
      <c r="I677" s="59"/>
      <c r="J677" s="58"/>
    </row>
    <row r="678" spans="3:10" x14ac:dyDescent="0.4">
      <c r="C678" s="40"/>
      <c r="D678" s="40"/>
      <c r="E678" s="51"/>
      <c r="I678" s="59"/>
      <c r="J678" s="58"/>
    </row>
    <row r="679" spans="3:10" x14ac:dyDescent="0.4">
      <c r="C679" s="40"/>
      <c r="D679" s="40"/>
      <c r="E679" s="51"/>
      <c r="I679" s="59"/>
      <c r="J679" s="58"/>
    </row>
    <row r="680" spans="3:10" x14ac:dyDescent="0.4">
      <c r="C680" s="40"/>
      <c r="D680" s="40"/>
      <c r="E680" s="51"/>
      <c r="I680" s="59"/>
      <c r="J680" s="58"/>
    </row>
    <row r="681" spans="3:10" x14ac:dyDescent="0.4">
      <c r="C681" s="40"/>
      <c r="D681" s="40"/>
      <c r="E681" s="51"/>
      <c r="I681" s="59"/>
      <c r="J681" s="58"/>
    </row>
    <row r="682" spans="3:10" x14ac:dyDescent="0.4">
      <c r="C682" s="40"/>
      <c r="D682" s="40"/>
      <c r="E682" s="51"/>
      <c r="I682" s="59"/>
      <c r="J682" s="58"/>
    </row>
    <row r="683" spans="3:10" x14ac:dyDescent="0.4">
      <c r="C683" s="40"/>
      <c r="D683" s="40"/>
      <c r="E683" s="51"/>
      <c r="I683" s="59"/>
      <c r="J683" s="58"/>
    </row>
    <row r="684" spans="3:10" x14ac:dyDescent="0.4">
      <c r="C684" s="40"/>
      <c r="D684" s="40"/>
      <c r="E684" s="51"/>
      <c r="I684" s="59"/>
      <c r="J684" s="58"/>
    </row>
    <row r="685" spans="3:10" x14ac:dyDescent="0.4">
      <c r="C685" s="40"/>
      <c r="D685" s="40"/>
      <c r="E685" s="51"/>
      <c r="I685" s="59"/>
      <c r="J685" s="58"/>
    </row>
    <row r="686" spans="3:10" x14ac:dyDescent="0.4">
      <c r="C686" s="40"/>
      <c r="D686" s="40"/>
      <c r="E686" s="51"/>
      <c r="I686" s="59"/>
      <c r="J686" s="58"/>
    </row>
    <row r="687" spans="3:10" x14ac:dyDescent="0.4">
      <c r="C687" s="40"/>
      <c r="D687" s="40"/>
      <c r="E687" s="51"/>
      <c r="I687" s="59"/>
      <c r="J687" s="58"/>
    </row>
    <row r="688" spans="3:10" x14ac:dyDescent="0.4">
      <c r="C688" s="40"/>
      <c r="D688" s="40"/>
      <c r="E688" s="51"/>
      <c r="I688" s="59"/>
      <c r="J688" s="58"/>
    </row>
    <row r="689" spans="3:10" x14ac:dyDescent="0.4">
      <c r="C689" s="40"/>
      <c r="D689" s="40"/>
      <c r="E689" s="51"/>
      <c r="I689" s="59"/>
      <c r="J689" s="58"/>
    </row>
    <row r="690" spans="3:10" x14ac:dyDescent="0.4">
      <c r="C690" s="40"/>
      <c r="D690" s="40"/>
      <c r="E690" s="51"/>
      <c r="I690" s="59"/>
      <c r="J690" s="58"/>
    </row>
    <row r="691" spans="3:10" x14ac:dyDescent="0.4">
      <c r="C691" s="40"/>
      <c r="D691" s="40"/>
      <c r="E691" s="51"/>
      <c r="I691" s="59"/>
      <c r="J691" s="58"/>
    </row>
    <row r="692" spans="3:10" x14ac:dyDescent="0.4">
      <c r="C692" s="40"/>
      <c r="D692" s="40"/>
      <c r="E692" s="51"/>
      <c r="I692" s="59"/>
      <c r="J692" s="58"/>
    </row>
    <row r="693" spans="3:10" x14ac:dyDescent="0.4">
      <c r="C693" s="40"/>
      <c r="D693" s="40"/>
      <c r="E693" s="51"/>
      <c r="I693" s="59"/>
      <c r="J693" s="58"/>
    </row>
    <row r="694" spans="3:10" x14ac:dyDescent="0.4">
      <c r="C694" s="40"/>
      <c r="D694" s="40"/>
      <c r="E694" s="51"/>
      <c r="I694" s="59"/>
      <c r="J694" s="58"/>
    </row>
    <row r="695" spans="3:10" x14ac:dyDescent="0.4">
      <c r="C695" s="40"/>
      <c r="D695" s="40"/>
      <c r="E695" s="51"/>
      <c r="I695" s="59"/>
      <c r="J695" s="58"/>
    </row>
    <row r="696" spans="3:10" x14ac:dyDescent="0.4">
      <c r="C696" s="40"/>
      <c r="D696" s="40"/>
      <c r="E696" s="51"/>
      <c r="I696" s="59"/>
      <c r="J696" s="58"/>
    </row>
    <row r="697" spans="3:10" x14ac:dyDescent="0.4">
      <c r="C697" s="40"/>
      <c r="D697" s="40"/>
      <c r="E697" s="51"/>
      <c r="I697" s="59"/>
      <c r="J697" s="58"/>
    </row>
    <row r="698" spans="3:10" x14ac:dyDescent="0.4">
      <c r="C698" s="40"/>
      <c r="D698" s="40"/>
      <c r="E698" s="51"/>
      <c r="I698" s="59"/>
      <c r="J698" s="58"/>
    </row>
    <row r="699" spans="3:10" x14ac:dyDescent="0.4">
      <c r="C699" s="40"/>
      <c r="D699" s="40"/>
      <c r="E699" s="51"/>
      <c r="I699" s="59"/>
      <c r="J699" s="58"/>
    </row>
    <row r="700" spans="3:10" x14ac:dyDescent="0.4">
      <c r="C700" s="40"/>
      <c r="D700" s="40"/>
      <c r="E700" s="51"/>
      <c r="I700" s="59"/>
      <c r="J700" s="58"/>
    </row>
    <row r="701" spans="3:10" x14ac:dyDescent="0.4">
      <c r="C701" s="40"/>
      <c r="D701" s="40"/>
      <c r="E701" s="51"/>
      <c r="I701" s="59"/>
      <c r="J701" s="58"/>
    </row>
    <row r="702" spans="3:10" x14ac:dyDescent="0.4">
      <c r="C702" s="40"/>
      <c r="D702" s="40"/>
      <c r="E702" s="51"/>
      <c r="I702" s="59"/>
      <c r="J702" s="58"/>
    </row>
    <row r="703" spans="3:10" x14ac:dyDescent="0.4">
      <c r="C703" s="40"/>
      <c r="D703" s="40"/>
      <c r="E703" s="51"/>
      <c r="I703" s="59"/>
      <c r="J703" s="58"/>
    </row>
    <row r="704" spans="3:10" x14ac:dyDescent="0.4">
      <c r="C704" s="40"/>
      <c r="D704" s="40"/>
      <c r="E704" s="51"/>
      <c r="I704" s="59"/>
      <c r="J704" s="58"/>
    </row>
    <row r="705" spans="3:10" x14ac:dyDescent="0.4">
      <c r="C705" s="40"/>
      <c r="D705" s="40"/>
      <c r="E705" s="51"/>
      <c r="I705" s="59"/>
      <c r="J705" s="58"/>
    </row>
    <row r="706" spans="3:10" x14ac:dyDescent="0.4">
      <c r="C706" s="40"/>
      <c r="D706" s="40"/>
      <c r="E706" s="51"/>
      <c r="I706" s="59"/>
      <c r="J706" s="58"/>
    </row>
    <row r="707" spans="3:10" x14ac:dyDescent="0.4">
      <c r="C707" s="40"/>
      <c r="D707" s="40"/>
      <c r="E707" s="51"/>
      <c r="I707" s="59"/>
      <c r="J707" s="58"/>
    </row>
    <row r="708" spans="3:10" x14ac:dyDescent="0.4">
      <c r="C708" s="40"/>
      <c r="D708" s="40"/>
      <c r="E708" s="51"/>
      <c r="I708" s="59"/>
      <c r="J708" s="58"/>
    </row>
    <row r="709" spans="3:10" x14ac:dyDescent="0.4">
      <c r="C709" s="40"/>
      <c r="D709" s="40"/>
      <c r="E709" s="51"/>
      <c r="I709" s="59"/>
      <c r="J709" s="58"/>
    </row>
    <row r="710" spans="3:10" x14ac:dyDescent="0.4">
      <c r="C710" s="40"/>
      <c r="D710" s="40"/>
      <c r="E710" s="51"/>
      <c r="I710" s="59"/>
      <c r="J710" s="58"/>
    </row>
    <row r="711" spans="3:10" x14ac:dyDescent="0.4">
      <c r="C711" s="40"/>
      <c r="D711" s="40"/>
      <c r="E711" s="51"/>
      <c r="I711" s="59"/>
      <c r="J711" s="58"/>
    </row>
    <row r="712" spans="3:10" x14ac:dyDescent="0.4">
      <c r="C712" s="40"/>
      <c r="D712" s="40"/>
      <c r="E712" s="51"/>
      <c r="I712" s="59"/>
      <c r="J712" s="58"/>
    </row>
    <row r="713" spans="3:10" x14ac:dyDescent="0.4">
      <c r="C713" s="40"/>
      <c r="D713" s="40"/>
      <c r="E713" s="51"/>
      <c r="I713" s="59"/>
      <c r="J713" s="58"/>
    </row>
    <row r="714" spans="3:10" x14ac:dyDescent="0.4">
      <c r="C714" s="40"/>
      <c r="D714" s="40"/>
      <c r="E714" s="51"/>
      <c r="I714" s="59"/>
      <c r="J714" s="58"/>
    </row>
    <row r="715" spans="3:10" x14ac:dyDescent="0.4">
      <c r="C715" s="40"/>
      <c r="D715" s="40"/>
      <c r="E715" s="51"/>
      <c r="I715" s="59"/>
      <c r="J715" s="58"/>
    </row>
    <row r="716" spans="3:10" x14ac:dyDescent="0.4">
      <c r="C716" s="40"/>
      <c r="D716" s="40"/>
      <c r="E716" s="51"/>
      <c r="I716" s="59"/>
      <c r="J716" s="58"/>
    </row>
    <row r="717" spans="3:10" x14ac:dyDescent="0.4">
      <c r="C717" s="40"/>
      <c r="D717" s="40"/>
      <c r="E717" s="51"/>
      <c r="I717" s="59"/>
      <c r="J717" s="58"/>
    </row>
    <row r="718" spans="3:10" x14ac:dyDescent="0.4">
      <c r="C718" s="40"/>
      <c r="D718" s="40"/>
      <c r="E718" s="51"/>
      <c r="I718" s="59"/>
      <c r="J718" s="58"/>
    </row>
    <row r="719" spans="3:10" x14ac:dyDescent="0.4">
      <c r="C719" s="40"/>
      <c r="D719" s="40"/>
      <c r="E719" s="51"/>
      <c r="I719" s="59"/>
      <c r="J719" s="58"/>
    </row>
    <row r="720" spans="3:10" x14ac:dyDescent="0.4">
      <c r="C720" s="40"/>
      <c r="D720" s="40"/>
      <c r="E720" s="51"/>
      <c r="I720" s="59"/>
      <c r="J720" s="58"/>
    </row>
    <row r="721" spans="3:10" x14ac:dyDescent="0.4">
      <c r="C721" s="40"/>
      <c r="D721" s="40"/>
      <c r="E721" s="51"/>
      <c r="I721" s="59"/>
      <c r="J721" s="58"/>
    </row>
    <row r="722" spans="3:10" x14ac:dyDescent="0.4">
      <c r="C722" s="40"/>
      <c r="D722" s="40"/>
      <c r="E722" s="51"/>
      <c r="I722" s="59"/>
      <c r="J722" s="58"/>
    </row>
    <row r="723" spans="3:10" x14ac:dyDescent="0.4">
      <c r="C723" s="40"/>
      <c r="D723" s="40"/>
      <c r="E723" s="51"/>
      <c r="I723" s="59"/>
      <c r="J723" s="58"/>
    </row>
    <row r="724" spans="3:10" x14ac:dyDescent="0.4">
      <c r="C724" s="40"/>
      <c r="D724" s="40"/>
      <c r="E724" s="51"/>
      <c r="I724" s="59"/>
      <c r="J724" s="58"/>
    </row>
    <row r="725" spans="3:10" x14ac:dyDescent="0.4">
      <c r="C725" s="40"/>
      <c r="D725" s="40"/>
      <c r="E725" s="51"/>
      <c r="I725" s="59"/>
      <c r="J725" s="58"/>
    </row>
    <row r="726" spans="3:10" x14ac:dyDescent="0.4">
      <c r="C726" s="40"/>
      <c r="D726" s="40"/>
      <c r="E726" s="51"/>
      <c r="I726" s="59"/>
      <c r="J726" s="58"/>
    </row>
    <row r="727" spans="3:10" x14ac:dyDescent="0.4">
      <c r="C727" s="40"/>
      <c r="D727" s="40"/>
      <c r="E727" s="51"/>
      <c r="I727" s="59"/>
      <c r="J727" s="58"/>
    </row>
    <row r="728" spans="3:10" x14ac:dyDescent="0.4">
      <c r="C728" s="40"/>
      <c r="D728" s="40"/>
      <c r="E728" s="51"/>
      <c r="I728" s="59"/>
      <c r="J728" s="58"/>
    </row>
    <row r="729" spans="3:10" x14ac:dyDescent="0.4">
      <c r="C729" s="40"/>
      <c r="D729" s="40"/>
      <c r="E729" s="51"/>
      <c r="I729" s="59"/>
      <c r="J729" s="58"/>
    </row>
    <row r="730" spans="3:10" x14ac:dyDescent="0.4">
      <c r="C730" s="40"/>
      <c r="D730" s="40"/>
      <c r="E730" s="51"/>
      <c r="I730" s="59"/>
      <c r="J730" s="58"/>
    </row>
    <row r="731" spans="3:10" x14ac:dyDescent="0.4">
      <c r="C731" s="40"/>
      <c r="D731" s="40"/>
      <c r="E731" s="51"/>
      <c r="I731" s="59"/>
      <c r="J731" s="58"/>
    </row>
    <row r="732" spans="3:10" x14ac:dyDescent="0.4">
      <c r="C732" s="40"/>
      <c r="D732" s="40"/>
      <c r="E732" s="51"/>
      <c r="I732" s="59"/>
      <c r="J732" s="58"/>
    </row>
    <row r="733" spans="3:10" x14ac:dyDescent="0.4">
      <c r="C733" s="40"/>
      <c r="D733" s="40"/>
      <c r="E733" s="51"/>
      <c r="I733" s="59"/>
      <c r="J733" s="58"/>
    </row>
    <row r="734" spans="3:10" x14ac:dyDescent="0.4">
      <c r="C734" s="40"/>
      <c r="D734" s="40"/>
      <c r="E734" s="51"/>
      <c r="I734" s="59"/>
      <c r="J734" s="58"/>
    </row>
    <row r="735" spans="3:10" x14ac:dyDescent="0.4">
      <c r="C735" s="40"/>
      <c r="D735" s="40"/>
      <c r="E735" s="51"/>
      <c r="I735" s="59"/>
      <c r="J735" s="58"/>
    </row>
    <row r="736" spans="3:10" x14ac:dyDescent="0.4">
      <c r="C736" s="40"/>
      <c r="D736" s="40"/>
      <c r="E736" s="51"/>
      <c r="I736" s="59"/>
      <c r="J736" s="58"/>
    </row>
    <row r="737" spans="3:10" x14ac:dyDescent="0.4">
      <c r="C737" s="40"/>
      <c r="D737" s="40"/>
      <c r="E737" s="51"/>
      <c r="I737" s="59"/>
      <c r="J737" s="58"/>
    </row>
    <row r="738" spans="3:10" x14ac:dyDescent="0.4">
      <c r="C738" s="40"/>
      <c r="D738" s="40"/>
      <c r="E738" s="51"/>
      <c r="I738" s="59"/>
      <c r="J738" s="58"/>
    </row>
    <row r="739" spans="3:10" x14ac:dyDescent="0.4">
      <c r="C739" s="40"/>
      <c r="D739" s="40"/>
      <c r="E739" s="51"/>
      <c r="I739" s="59"/>
      <c r="J739" s="58"/>
    </row>
    <row r="740" spans="3:10" x14ac:dyDescent="0.4">
      <c r="C740" s="40"/>
      <c r="D740" s="40"/>
      <c r="E740" s="51"/>
      <c r="I740" s="59"/>
      <c r="J740" s="58"/>
    </row>
    <row r="741" spans="3:10" x14ac:dyDescent="0.4">
      <c r="C741" s="40"/>
      <c r="D741" s="40"/>
      <c r="E741" s="51"/>
      <c r="I741" s="59"/>
      <c r="J741" s="58"/>
    </row>
    <row r="742" spans="3:10" x14ac:dyDescent="0.4">
      <c r="C742" s="40"/>
      <c r="D742" s="40"/>
      <c r="E742" s="51"/>
      <c r="I742" s="59"/>
      <c r="J742" s="58"/>
    </row>
    <row r="743" spans="3:10" x14ac:dyDescent="0.4">
      <c r="C743" s="40"/>
      <c r="D743" s="40"/>
      <c r="E743" s="51"/>
      <c r="I743" s="59"/>
      <c r="J743" s="58"/>
    </row>
    <row r="744" spans="3:10" x14ac:dyDescent="0.4">
      <c r="C744" s="40"/>
      <c r="D744" s="40"/>
      <c r="E744" s="51"/>
      <c r="I744" s="59"/>
      <c r="J744" s="58"/>
    </row>
    <row r="745" spans="3:10" x14ac:dyDescent="0.4">
      <c r="C745" s="40"/>
      <c r="D745" s="40"/>
      <c r="E745" s="51"/>
      <c r="I745" s="59"/>
      <c r="J745" s="58"/>
    </row>
    <row r="746" spans="3:10" x14ac:dyDescent="0.4">
      <c r="C746" s="40"/>
      <c r="D746" s="40"/>
      <c r="E746" s="51"/>
      <c r="I746" s="59"/>
      <c r="J746" s="58"/>
    </row>
    <row r="747" spans="3:10" x14ac:dyDescent="0.4">
      <c r="C747" s="40"/>
      <c r="D747" s="40"/>
      <c r="E747" s="51"/>
      <c r="I747" s="59"/>
      <c r="J747" s="58"/>
    </row>
    <row r="748" spans="3:10" x14ac:dyDescent="0.4">
      <c r="C748" s="40"/>
      <c r="D748" s="40"/>
      <c r="E748" s="51"/>
      <c r="I748" s="59"/>
      <c r="J748" s="58"/>
    </row>
    <row r="749" spans="3:10" x14ac:dyDescent="0.4">
      <c r="C749" s="40"/>
      <c r="D749" s="40"/>
      <c r="E749" s="51"/>
      <c r="I749" s="59"/>
      <c r="J749" s="58"/>
    </row>
    <row r="750" spans="3:10" x14ac:dyDescent="0.4">
      <c r="C750" s="40"/>
      <c r="D750" s="40"/>
      <c r="E750" s="51"/>
      <c r="I750" s="59"/>
      <c r="J750" s="58"/>
    </row>
    <row r="751" spans="3:10" x14ac:dyDescent="0.4">
      <c r="C751" s="40"/>
      <c r="D751" s="40"/>
      <c r="E751" s="51"/>
      <c r="I751" s="59"/>
      <c r="J751" s="58"/>
    </row>
    <row r="752" spans="3:10" x14ac:dyDescent="0.4">
      <c r="C752" s="40"/>
      <c r="D752" s="40"/>
      <c r="E752" s="51"/>
      <c r="I752" s="59"/>
      <c r="J752" s="58"/>
    </row>
    <row r="753" spans="3:10" x14ac:dyDescent="0.4">
      <c r="C753" s="40"/>
      <c r="D753" s="40"/>
      <c r="E753" s="51"/>
      <c r="I753" s="59"/>
      <c r="J753" s="58"/>
    </row>
    <row r="754" spans="3:10" x14ac:dyDescent="0.4">
      <c r="C754" s="40"/>
      <c r="D754" s="40"/>
      <c r="E754" s="51"/>
      <c r="I754" s="59"/>
      <c r="J754" s="58"/>
    </row>
    <row r="755" spans="3:10" x14ac:dyDescent="0.4">
      <c r="C755" s="40"/>
      <c r="D755" s="40"/>
      <c r="E755" s="51"/>
      <c r="I755" s="59"/>
      <c r="J755" s="58"/>
    </row>
    <row r="756" spans="3:10" x14ac:dyDescent="0.4">
      <c r="C756" s="40"/>
      <c r="D756" s="40"/>
      <c r="E756" s="51"/>
      <c r="I756" s="59"/>
      <c r="J756" s="58"/>
    </row>
    <row r="757" spans="3:10" x14ac:dyDescent="0.4">
      <c r="C757" s="40"/>
      <c r="D757" s="40"/>
      <c r="E757" s="51"/>
      <c r="I757" s="59"/>
      <c r="J757" s="58"/>
    </row>
    <row r="758" spans="3:10" x14ac:dyDescent="0.4">
      <c r="C758" s="40"/>
      <c r="D758" s="40"/>
      <c r="E758" s="51"/>
      <c r="I758" s="59"/>
      <c r="J758" s="58"/>
    </row>
    <row r="759" spans="3:10" x14ac:dyDescent="0.4">
      <c r="C759" s="40"/>
      <c r="D759" s="40"/>
      <c r="E759" s="51"/>
      <c r="I759" s="59"/>
      <c r="J759" s="58"/>
    </row>
    <row r="760" spans="3:10" x14ac:dyDescent="0.4">
      <c r="C760" s="40"/>
      <c r="D760" s="40"/>
      <c r="E760" s="51"/>
      <c r="I760" s="59"/>
      <c r="J760" s="58"/>
    </row>
    <row r="761" spans="3:10" x14ac:dyDescent="0.4">
      <c r="C761" s="40"/>
      <c r="D761" s="40"/>
      <c r="E761" s="51"/>
      <c r="I761" s="59"/>
      <c r="J761" s="58"/>
    </row>
    <row r="762" spans="3:10" x14ac:dyDescent="0.4">
      <c r="C762" s="40"/>
      <c r="D762" s="40"/>
      <c r="E762" s="51"/>
      <c r="I762" s="59"/>
      <c r="J762" s="58"/>
    </row>
    <row r="763" spans="3:10" x14ac:dyDescent="0.4">
      <c r="C763" s="40"/>
      <c r="D763" s="40"/>
      <c r="E763" s="51"/>
      <c r="I763" s="59"/>
      <c r="J763" s="58"/>
    </row>
    <row r="764" spans="3:10" x14ac:dyDescent="0.4">
      <c r="C764" s="40"/>
      <c r="D764" s="40"/>
      <c r="E764" s="51"/>
      <c r="I764" s="59"/>
      <c r="J764" s="58"/>
    </row>
    <row r="765" spans="3:10" x14ac:dyDescent="0.4">
      <c r="C765" s="40"/>
      <c r="D765" s="40"/>
      <c r="E765" s="51"/>
      <c r="I765" s="59"/>
      <c r="J765" s="58"/>
    </row>
    <row r="766" spans="3:10" x14ac:dyDescent="0.4">
      <c r="C766" s="40"/>
      <c r="D766" s="40"/>
      <c r="E766" s="51"/>
      <c r="I766" s="59"/>
      <c r="J766" s="58"/>
    </row>
    <row r="767" spans="3:10" x14ac:dyDescent="0.4">
      <c r="C767" s="40"/>
      <c r="D767" s="40"/>
      <c r="E767" s="51"/>
      <c r="I767" s="59"/>
      <c r="J767" s="58"/>
    </row>
    <row r="768" spans="3:10" x14ac:dyDescent="0.4">
      <c r="C768" s="40"/>
      <c r="D768" s="40"/>
      <c r="E768" s="51"/>
      <c r="I768" s="59"/>
      <c r="J768" s="58"/>
    </row>
    <row r="769" spans="3:10" x14ac:dyDescent="0.4">
      <c r="C769" s="40"/>
      <c r="D769" s="40"/>
      <c r="E769" s="51"/>
      <c r="I769" s="59"/>
      <c r="J769" s="58"/>
    </row>
    <row r="770" spans="3:10" x14ac:dyDescent="0.4">
      <c r="C770" s="40"/>
      <c r="D770" s="40"/>
      <c r="E770" s="51"/>
      <c r="I770" s="59"/>
      <c r="J770" s="58"/>
    </row>
    <row r="771" spans="3:10" x14ac:dyDescent="0.4">
      <c r="C771" s="40"/>
      <c r="D771" s="40"/>
      <c r="E771" s="51"/>
      <c r="I771" s="59"/>
      <c r="J771" s="58"/>
    </row>
    <row r="772" spans="3:10" x14ac:dyDescent="0.4">
      <c r="C772" s="40"/>
      <c r="D772" s="40"/>
      <c r="E772" s="51"/>
      <c r="I772" s="59"/>
      <c r="J772" s="58"/>
    </row>
    <row r="773" spans="3:10" x14ac:dyDescent="0.4">
      <c r="C773" s="40"/>
      <c r="D773" s="40"/>
      <c r="E773" s="51"/>
      <c r="I773" s="59"/>
      <c r="J773" s="58"/>
    </row>
    <row r="774" spans="3:10" x14ac:dyDescent="0.4">
      <c r="C774" s="40"/>
      <c r="D774" s="40"/>
      <c r="E774" s="51"/>
      <c r="I774" s="59"/>
      <c r="J774" s="58"/>
    </row>
    <row r="775" spans="3:10" x14ac:dyDescent="0.4">
      <c r="C775" s="40"/>
      <c r="D775" s="40"/>
      <c r="E775" s="51"/>
      <c r="I775" s="59"/>
      <c r="J775" s="58"/>
    </row>
    <row r="776" spans="3:10" x14ac:dyDescent="0.4">
      <c r="C776" s="40"/>
      <c r="D776" s="40"/>
      <c r="E776" s="51"/>
      <c r="I776" s="59"/>
      <c r="J776" s="58"/>
    </row>
    <row r="777" spans="3:10" x14ac:dyDescent="0.4">
      <c r="C777" s="40"/>
      <c r="D777" s="40"/>
      <c r="E777" s="51"/>
      <c r="I777" s="59"/>
      <c r="J777" s="58"/>
    </row>
    <row r="778" spans="3:10" x14ac:dyDescent="0.4">
      <c r="C778" s="40"/>
      <c r="D778" s="40"/>
      <c r="E778" s="51"/>
      <c r="I778" s="59"/>
      <c r="J778" s="58"/>
    </row>
    <row r="779" spans="3:10" x14ac:dyDescent="0.4">
      <c r="C779" s="40"/>
      <c r="D779" s="40"/>
      <c r="E779" s="51"/>
      <c r="I779" s="59"/>
      <c r="J779" s="58"/>
    </row>
    <row r="780" spans="3:10" x14ac:dyDescent="0.4">
      <c r="C780" s="40"/>
      <c r="D780" s="40"/>
      <c r="E780" s="51"/>
      <c r="I780" s="59"/>
      <c r="J780" s="58"/>
    </row>
    <row r="781" spans="3:10" x14ac:dyDescent="0.4">
      <c r="C781" s="40"/>
      <c r="D781" s="40"/>
      <c r="E781" s="51"/>
      <c r="I781" s="59"/>
      <c r="J781" s="58"/>
    </row>
    <row r="782" spans="3:10" x14ac:dyDescent="0.4">
      <c r="C782" s="40"/>
      <c r="D782" s="40"/>
      <c r="E782" s="51"/>
      <c r="I782" s="59"/>
      <c r="J782" s="58"/>
    </row>
    <row r="783" spans="3:10" x14ac:dyDescent="0.4">
      <c r="C783" s="40"/>
      <c r="D783" s="40"/>
      <c r="E783" s="51"/>
      <c r="I783" s="59"/>
      <c r="J783" s="58"/>
    </row>
    <row r="784" spans="3:10" x14ac:dyDescent="0.4">
      <c r="C784" s="40"/>
      <c r="D784" s="40"/>
      <c r="E784" s="51"/>
      <c r="I784" s="59"/>
      <c r="J784" s="58"/>
    </row>
    <row r="785" spans="3:10" x14ac:dyDescent="0.4">
      <c r="C785" s="40"/>
      <c r="D785" s="40"/>
      <c r="E785" s="51"/>
      <c r="I785" s="59"/>
      <c r="J785" s="58"/>
    </row>
    <row r="786" spans="3:10" x14ac:dyDescent="0.4">
      <c r="C786" s="40"/>
      <c r="D786" s="40"/>
      <c r="E786" s="51"/>
      <c r="I786" s="59"/>
      <c r="J786" s="58"/>
    </row>
    <row r="787" spans="3:10" x14ac:dyDescent="0.4">
      <c r="C787" s="40"/>
      <c r="D787" s="40"/>
      <c r="E787" s="51"/>
      <c r="I787" s="59"/>
      <c r="J787" s="58"/>
    </row>
    <row r="788" spans="3:10" x14ac:dyDescent="0.4">
      <c r="C788" s="40"/>
      <c r="D788" s="40"/>
      <c r="E788" s="51"/>
      <c r="I788" s="59"/>
      <c r="J788" s="58"/>
    </row>
    <row r="789" spans="3:10" x14ac:dyDescent="0.4">
      <c r="C789" s="40"/>
      <c r="D789" s="40"/>
      <c r="E789" s="51"/>
      <c r="I789" s="59"/>
      <c r="J789" s="58"/>
    </row>
    <row r="790" spans="3:10" x14ac:dyDescent="0.4">
      <c r="C790" s="40"/>
      <c r="D790" s="40"/>
      <c r="E790" s="51"/>
      <c r="I790" s="59"/>
      <c r="J790" s="58"/>
    </row>
    <row r="791" spans="3:10" x14ac:dyDescent="0.4">
      <c r="C791" s="40"/>
      <c r="D791" s="40"/>
      <c r="E791" s="51"/>
      <c r="I791" s="59"/>
      <c r="J791" s="58"/>
    </row>
    <row r="792" spans="3:10" x14ac:dyDescent="0.4">
      <c r="C792" s="40"/>
      <c r="D792" s="40"/>
      <c r="E792" s="51"/>
      <c r="I792" s="59"/>
      <c r="J792" s="58"/>
    </row>
    <row r="793" spans="3:10" x14ac:dyDescent="0.4">
      <c r="C793" s="40"/>
      <c r="D793" s="40"/>
      <c r="E793" s="51"/>
      <c r="I793" s="59"/>
      <c r="J793" s="58"/>
    </row>
    <row r="794" spans="3:10" x14ac:dyDescent="0.4">
      <c r="C794" s="40"/>
      <c r="D794" s="40"/>
      <c r="E794" s="51"/>
      <c r="I794" s="59"/>
      <c r="J794" s="58"/>
    </row>
    <row r="795" spans="3:10" x14ac:dyDescent="0.4">
      <c r="C795" s="40"/>
      <c r="D795" s="40"/>
      <c r="E795" s="51"/>
      <c r="I795" s="59"/>
      <c r="J795" s="58"/>
    </row>
    <row r="796" spans="3:10" x14ac:dyDescent="0.4">
      <c r="C796" s="40"/>
      <c r="D796" s="40"/>
      <c r="E796" s="51"/>
      <c r="I796" s="59"/>
      <c r="J796" s="58"/>
    </row>
    <row r="797" spans="3:10" x14ac:dyDescent="0.4">
      <c r="C797" s="40"/>
      <c r="D797" s="40"/>
      <c r="E797" s="51"/>
      <c r="I797" s="59"/>
      <c r="J797" s="58"/>
    </row>
    <row r="798" spans="3:10" x14ac:dyDescent="0.4">
      <c r="C798" s="40"/>
      <c r="D798" s="40"/>
      <c r="E798" s="51"/>
      <c r="I798" s="59"/>
      <c r="J798" s="58"/>
    </row>
    <row r="799" spans="3:10" x14ac:dyDescent="0.4">
      <c r="C799" s="40"/>
      <c r="D799" s="40"/>
      <c r="E799" s="51"/>
      <c r="I799" s="59"/>
      <c r="J799" s="58"/>
    </row>
    <row r="800" spans="3:10" x14ac:dyDescent="0.4">
      <c r="C800" s="40"/>
      <c r="D800" s="40"/>
      <c r="E800" s="51"/>
      <c r="I800" s="59"/>
      <c r="J800" s="58"/>
    </row>
    <row r="801" spans="3:10" x14ac:dyDescent="0.4">
      <c r="C801" s="40"/>
      <c r="D801" s="40"/>
      <c r="E801" s="51"/>
      <c r="I801" s="59"/>
      <c r="J801" s="58"/>
    </row>
    <row r="802" spans="3:10" x14ac:dyDescent="0.4">
      <c r="C802" s="40"/>
      <c r="D802" s="40"/>
      <c r="E802" s="51"/>
      <c r="I802" s="59"/>
      <c r="J802" s="58"/>
    </row>
    <row r="803" spans="3:10" x14ac:dyDescent="0.4">
      <c r="C803" s="40"/>
      <c r="D803" s="40"/>
      <c r="E803" s="51"/>
      <c r="I803" s="59"/>
      <c r="J803" s="58"/>
    </row>
    <row r="804" spans="3:10" x14ac:dyDescent="0.4">
      <c r="C804" s="40"/>
      <c r="D804" s="40"/>
      <c r="E804" s="51"/>
      <c r="I804" s="59"/>
      <c r="J804" s="58"/>
    </row>
    <row r="805" spans="3:10" x14ac:dyDescent="0.4">
      <c r="C805" s="40"/>
      <c r="D805" s="40"/>
      <c r="E805" s="51"/>
      <c r="I805" s="59"/>
      <c r="J805" s="58"/>
    </row>
    <row r="806" spans="3:10" x14ac:dyDescent="0.4">
      <c r="C806" s="40"/>
      <c r="D806" s="40"/>
      <c r="E806" s="51"/>
      <c r="I806" s="59"/>
      <c r="J806" s="58"/>
    </row>
    <row r="807" spans="3:10" x14ac:dyDescent="0.4">
      <c r="C807" s="40"/>
      <c r="D807" s="40"/>
      <c r="E807" s="51"/>
      <c r="I807" s="59"/>
      <c r="J807" s="58"/>
    </row>
    <row r="808" spans="3:10" x14ac:dyDescent="0.4">
      <c r="C808" s="40"/>
      <c r="D808" s="40"/>
      <c r="E808" s="51"/>
      <c r="I808" s="59"/>
      <c r="J808" s="58"/>
    </row>
    <row r="809" spans="3:10" x14ac:dyDescent="0.4">
      <c r="C809" s="40"/>
      <c r="D809" s="40"/>
      <c r="E809" s="51"/>
      <c r="I809" s="59"/>
      <c r="J809" s="58"/>
    </row>
    <row r="810" spans="3:10" x14ac:dyDescent="0.4">
      <c r="C810" s="40"/>
      <c r="D810" s="40"/>
      <c r="E810" s="51"/>
      <c r="I810" s="59"/>
      <c r="J810" s="58"/>
    </row>
    <row r="811" spans="3:10" x14ac:dyDescent="0.4">
      <c r="C811" s="40"/>
      <c r="D811" s="40"/>
      <c r="E811" s="51"/>
      <c r="I811" s="59"/>
      <c r="J811" s="58"/>
    </row>
    <row r="812" spans="3:10" x14ac:dyDescent="0.4">
      <c r="C812" s="40"/>
      <c r="D812" s="40"/>
      <c r="E812" s="51"/>
      <c r="I812" s="59"/>
      <c r="J812" s="58"/>
    </row>
    <row r="813" spans="3:10" x14ac:dyDescent="0.4">
      <c r="C813" s="40"/>
      <c r="D813" s="40"/>
      <c r="E813" s="51"/>
      <c r="I813" s="59"/>
      <c r="J813" s="58"/>
    </row>
    <row r="814" spans="3:10" x14ac:dyDescent="0.4">
      <c r="C814" s="40"/>
      <c r="D814" s="40"/>
      <c r="E814" s="51"/>
      <c r="I814" s="59"/>
      <c r="J814" s="58"/>
    </row>
    <row r="815" spans="3:10" x14ac:dyDescent="0.4">
      <c r="C815" s="40"/>
      <c r="D815" s="40"/>
      <c r="E815" s="51"/>
      <c r="I815" s="59"/>
      <c r="J815" s="58"/>
    </row>
    <row r="816" spans="3:10" x14ac:dyDescent="0.4">
      <c r="C816" s="40"/>
      <c r="D816" s="40"/>
      <c r="E816" s="51"/>
      <c r="I816" s="59"/>
      <c r="J816" s="58"/>
    </row>
    <row r="817" spans="3:10" x14ac:dyDescent="0.4">
      <c r="C817" s="40"/>
      <c r="D817" s="40"/>
      <c r="E817" s="51"/>
      <c r="I817" s="59"/>
      <c r="J817" s="58"/>
    </row>
    <row r="818" spans="3:10" x14ac:dyDescent="0.4">
      <c r="C818" s="40"/>
      <c r="D818" s="40"/>
      <c r="E818" s="51"/>
      <c r="I818" s="59"/>
      <c r="J818" s="58"/>
    </row>
    <row r="819" spans="3:10" x14ac:dyDescent="0.4">
      <c r="C819" s="40"/>
      <c r="D819" s="40"/>
      <c r="E819" s="51"/>
      <c r="I819" s="59"/>
      <c r="J819" s="58"/>
    </row>
    <row r="820" spans="3:10" x14ac:dyDescent="0.4">
      <c r="C820" s="40"/>
      <c r="D820" s="40"/>
      <c r="E820" s="51"/>
      <c r="I820" s="59"/>
      <c r="J820" s="58"/>
    </row>
    <row r="821" spans="3:10" x14ac:dyDescent="0.4">
      <c r="C821" s="40"/>
      <c r="D821" s="40"/>
      <c r="E821" s="51"/>
      <c r="I821" s="59"/>
      <c r="J821" s="58"/>
    </row>
    <row r="822" spans="3:10" x14ac:dyDescent="0.4">
      <c r="C822" s="40"/>
      <c r="D822" s="40"/>
      <c r="E822" s="51"/>
      <c r="I822" s="59"/>
      <c r="J822" s="58"/>
    </row>
    <row r="823" spans="3:10" x14ac:dyDescent="0.4">
      <c r="C823" s="40"/>
      <c r="D823" s="40"/>
      <c r="E823" s="51"/>
      <c r="I823" s="59"/>
      <c r="J823" s="58"/>
    </row>
    <row r="824" spans="3:10" x14ac:dyDescent="0.4">
      <c r="C824" s="40"/>
      <c r="D824" s="40"/>
      <c r="E824" s="51"/>
      <c r="I824" s="59"/>
      <c r="J824" s="58"/>
    </row>
    <row r="825" spans="3:10" x14ac:dyDescent="0.4">
      <c r="C825" s="40"/>
      <c r="D825" s="40"/>
      <c r="E825" s="51"/>
      <c r="I825" s="59"/>
      <c r="J825" s="58"/>
    </row>
    <row r="826" spans="3:10" x14ac:dyDescent="0.4">
      <c r="C826" s="40"/>
      <c r="D826" s="40"/>
      <c r="E826" s="51"/>
      <c r="I826" s="59"/>
      <c r="J826" s="58"/>
    </row>
    <row r="827" spans="3:10" x14ac:dyDescent="0.4">
      <c r="C827" s="40"/>
      <c r="D827" s="40"/>
      <c r="E827" s="51"/>
      <c r="I827" s="59"/>
      <c r="J827" s="58"/>
    </row>
    <row r="828" spans="3:10" x14ac:dyDescent="0.4">
      <c r="C828" s="40"/>
      <c r="D828" s="40"/>
      <c r="E828" s="51"/>
      <c r="I828" s="59"/>
      <c r="J828" s="58"/>
    </row>
    <row r="829" spans="3:10" x14ac:dyDescent="0.4">
      <c r="C829" s="40"/>
      <c r="D829" s="40"/>
      <c r="E829" s="51"/>
      <c r="I829" s="59"/>
      <c r="J829" s="58"/>
    </row>
    <row r="830" spans="3:10" x14ac:dyDescent="0.4">
      <c r="C830" s="40"/>
      <c r="D830" s="40"/>
      <c r="E830" s="51"/>
      <c r="I830" s="59"/>
      <c r="J830" s="58"/>
    </row>
    <row r="831" spans="3:10" x14ac:dyDescent="0.4">
      <c r="C831" s="40"/>
      <c r="D831" s="40"/>
      <c r="E831" s="51"/>
      <c r="I831" s="59"/>
      <c r="J831" s="58"/>
    </row>
    <row r="832" spans="3:10" x14ac:dyDescent="0.4">
      <c r="C832" s="40"/>
      <c r="D832" s="40"/>
      <c r="E832" s="51"/>
      <c r="I832" s="59"/>
      <c r="J832" s="58"/>
    </row>
    <row r="833" spans="3:10" x14ac:dyDescent="0.4">
      <c r="C833" s="40"/>
      <c r="D833" s="40"/>
      <c r="E833" s="51"/>
      <c r="I833" s="59"/>
      <c r="J833" s="58"/>
    </row>
    <row r="834" spans="3:10" x14ac:dyDescent="0.4">
      <c r="C834" s="40"/>
      <c r="D834" s="40"/>
      <c r="E834" s="51"/>
      <c r="I834" s="59"/>
      <c r="J834" s="58"/>
    </row>
    <row r="835" spans="3:10" x14ac:dyDescent="0.4">
      <c r="C835" s="40"/>
      <c r="D835" s="40"/>
      <c r="E835" s="51"/>
      <c r="I835" s="59"/>
      <c r="J835" s="58"/>
    </row>
    <row r="836" spans="3:10" x14ac:dyDescent="0.4">
      <c r="C836" s="40"/>
      <c r="D836" s="40"/>
      <c r="E836" s="51"/>
      <c r="I836" s="59"/>
      <c r="J836" s="58"/>
    </row>
    <row r="837" spans="3:10" x14ac:dyDescent="0.4">
      <c r="C837" s="40"/>
      <c r="D837" s="40"/>
      <c r="E837" s="51"/>
      <c r="I837" s="59"/>
      <c r="J837" s="58"/>
    </row>
    <row r="838" spans="3:10" x14ac:dyDescent="0.4">
      <c r="C838" s="40"/>
      <c r="D838" s="40"/>
      <c r="E838" s="51"/>
      <c r="I838" s="59"/>
      <c r="J838" s="58"/>
    </row>
    <row r="839" spans="3:10" x14ac:dyDescent="0.4">
      <c r="C839" s="40"/>
      <c r="D839" s="40"/>
      <c r="E839" s="51"/>
      <c r="I839" s="59"/>
      <c r="J839" s="58"/>
    </row>
    <row r="840" spans="3:10" x14ac:dyDescent="0.4">
      <c r="C840" s="40"/>
      <c r="D840" s="40"/>
      <c r="E840" s="51"/>
      <c r="I840" s="59"/>
      <c r="J840" s="58"/>
    </row>
    <row r="841" spans="3:10" x14ac:dyDescent="0.4">
      <c r="C841" s="40"/>
      <c r="D841" s="40"/>
      <c r="E841" s="51"/>
      <c r="I841" s="59"/>
      <c r="J841" s="58"/>
    </row>
    <row r="842" spans="3:10" x14ac:dyDescent="0.4">
      <c r="C842" s="40"/>
      <c r="D842" s="40"/>
      <c r="E842" s="51"/>
      <c r="I842" s="59"/>
      <c r="J842" s="58"/>
    </row>
    <row r="843" spans="3:10" x14ac:dyDescent="0.4">
      <c r="C843" s="40"/>
      <c r="D843" s="40"/>
      <c r="E843" s="51"/>
      <c r="I843" s="59"/>
      <c r="J843" s="58"/>
    </row>
    <row r="844" spans="3:10" x14ac:dyDescent="0.4">
      <c r="C844" s="40"/>
      <c r="D844" s="40"/>
      <c r="E844" s="51"/>
      <c r="I844" s="59"/>
      <c r="J844" s="58"/>
    </row>
    <row r="845" spans="3:10" x14ac:dyDescent="0.4">
      <c r="C845" s="40"/>
      <c r="D845" s="40"/>
      <c r="E845" s="51"/>
      <c r="I845" s="59"/>
      <c r="J845" s="58"/>
    </row>
    <row r="846" spans="3:10" x14ac:dyDescent="0.4">
      <c r="C846" s="40"/>
      <c r="D846" s="40"/>
      <c r="E846" s="51"/>
      <c r="I846" s="59"/>
      <c r="J846" s="58"/>
    </row>
    <row r="847" spans="3:10" x14ac:dyDescent="0.4">
      <c r="C847" s="40"/>
      <c r="D847" s="40"/>
      <c r="E847" s="51"/>
      <c r="I847" s="59"/>
      <c r="J847" s="58"/>
    </row>
    <row r="848" spans="3:10" x14ac:dyDescent="0.4">
      <c r="C848" s="40"/>
      <c r="D848" s="40"/>
      <c r="E848" s="51"/>
      <c r="I848" s="59"/>
      <c r="J848" s="58"/>
    </row>
    <row r="849" spans="3:10" x14ac:dyDescent="0.4">
      <c r="C849" s="40"/>
      <c r="D849" s="40"/>
      <c r="E849" s="51"/>
      <c r="I849" s="59"/>
      <c r="J849" s="58"/>
    </row>
    <row r="850" spans="3:10" x14ac:dyDescent="0.4">
      <c r="C850" s="40"/>
      <c r="D850" s="40"/>
      <c r="E850" s="51"/>
      <c r="I850" s="59"/>
      <c r="J850" s="58"/>
    </row>
    <row r="851" spans="3:10" x14ac:dyDescent="0.4">
      <c r="C851" s="40"/>
      <c r="D851" s="40"/>
      <c r="E851" s="51"/>
      <c r="I851" s="59"/>
      <c r="J851" s="58"/>
    </row>
    <row r="852" spans="3:10" x14ac:dyDescent="0.4">
      <c r="C852" s="40"/>
      <c r="D852" s="40"/>
      <c r="E852" s="51"/>
      <c r="I852" s="59"/>
      <c r="J852" s="58"/>
    </row>
    <row r="853" spans="3:10" x14ac:dyDescent="0.4">
      <c r="C853" s="40"/>
      <c r="D853" s="40"/>
      <c r="E853" s="51"/>
      <c r="I853" s="59"/>
      <c r="J853" s="58"/>
    </row>
    <row r="854" spans="3:10" x14ac:dyDescent="0.4">
      <c r="C854" s="40"/>
      <c r="D854" s="40"/>
      <c r="E854" s="51"/>
      <c r="I854" s="59"/>
      <c r="J854" s="58"/>
    </row>
    <row r="855" spans="3:10" x14ac:dyDescent="0.4">
      <c r="C855" s="40"/>
      <c r="D855" s="40"/>
      <c r="E855" s="51"/>
      <c r="I855" s="59"/>
      <c r="J855" s="58"/>
    </row>
    <row r="856" spans="3:10" x14ac:dyDescent="0.4">
      <c r="C856" s="40"/>
      <c r="D856" s="40"/>
      <c r="E856" s="51"/>
      <c r="I856" s="59"/>
      <c r="J856" s="58"/>
    </row>
    <row r="857" spans="3:10" x14ac:dyDescent="0.4">
      <c r="C857" s="40"/>
      <c r="D857" s="40"/>
      <c r="E857" s="51"/>
      <c r="I857" s="59"/>
      <c r="J857" s="58"/>
    </row>
    <row r="858" spans="3:10" x14ac:dyDescent="0.4">
      <c r="C858" s="40"/>
      <c r="D858" s="40"/>
      <c r="E858" s="51"/>
      <c r="I858" s="59"/>
      <c r="J858" s="58"/>
    </row>
    <row r="859" spans="3:10" x14ac:dyDescent="0.4">
      <c r="C859" s="40"/>
      <c r="D859" s="40"/>
      <c r="E859" s="51"/>
      <c r="I859" s="59"/>
      <c r="J859" s="58"/>
    </row>
    <row r="860" spans="3:10" x14ac:dyDescent="0.4">
      <c r="C860" s="40"/>
      <c r="D860" s="40"/>
      <c r="E860" s="51"/>
      <c r="I860" s="59"/>
      <c r="J860" s="58"/>
    </row>
    <row r="861" spans="3:10" x14ac:dyDescent="0.4">
      <c r="C861" s="40"/>
      <c r="D861" s="40"/>
      <c r="E861" s="51"/>
      <c r="I861" s="59"/>
      <c r="J861" s="58"/>
    </row>
    <row r="862" spans="3:10" x14ac:dyDescent="0.4">
      <c r="C862" s="40"/>
      <c r="D862" s="40"/>
      <c r="E862" s="51"/>
      <c r="I862" s="59"/>
      <c r="J862" s="58"/>
    </row>
    <row r="863" spans="3:10" x14ac:dyDescent="0.4">
      <c r="C863" s="40"/>
      <c r="D863" s="40"/>
      <c r="E863" s="51"/>
      <c r="I863" s="59"/>
      <c r="J863" s="58"/>
    </row>
    <row r="864" spans="3:10" x14ac:dyDescent="0.4">
      <c r="C864" s="40"/>
      <c r="D864" s="40"/>
      <c r="E864" s="51"/>
      <c r="I864" s="59"/>
      <c r="J864" s="58"/>
    </row>
    <row r="865" spans="3:10" x14ac:dyDescent="0.4">
      <c r="C865" s="40"/>
      <c r="D865" s="40"/>
      <c r="E865" s="51"/>
      <c r="I865" s="59"/>
      <c r="J865" s="58"/>
    </row>
    <row r="866" spans="3:10" x14ac:dyDescent="0.4">
      <c r="C866" s="40"/>
      <c r="D866" s="40"/>
      <c r="E866" s="51"/>
      <c r="I866" s="59"/>
      <c r="J866" s="58"/>
    </row>
    <row r="867" spans="3:10" x14ac:dyDescent="0.4">
      <c r="C867" s="40"/>
      <c r="D867" s="40"/>
      <c r="E867" s="51"/>
      <c r="I867" s="59"/>
      <c r="J867" s="58"/>
    </row>
    <row r="868" spans="3:10" x14ac:dyDescent="0.4">
      <c r="C868" s="40"/>
      <c r="D868" s="40"/>
      <c r="E868" s="51"/>
      <c r="I868" s="59"/>
      <c r="J868" s="58"/>
    </row>
    <row r="869" spans="3:10" x14ac:dyDescent="0.4">
      <c r="C869" s="40"/>
      <c r="D869" s="40"/>
      <c r="E869" s="51"/>
      <c r="I869" s="59"/>
      <c r="J869" s="58"/>
    </row>
    <row r="870" spans="3:10" x14ac:dyDescent="0.4">
      <c r="C870" s="40"/>
      <c r="D870" s="40"/>
      <c r="E870" s="51"/>
      <c r="I870" s="59"/>
      <c r="J870" s="58"/>
    </row>
    <row r="871" spans="3:10" x14ac:dyDescent="0.4">
      <c r="C871" s="40"/>
      <c r="D871" s="40"/>
      <c r="E871" s="51"/>
      <c r="I871" s="59"/>
      <c r="J871" s="58"/>
    </row>
    <row r="872" spans="3:10" x14ac:dyDescent="0.4">
      <c r="C872" s="40"/>
      <c r="D872" s="40"/>
      <c r="E872" s="51"/>
      <c r="I872" s="59"/>
      <c r="J872" s="58"/>
    </row>
    <row r="873" spans="3:10" x14ac:dyDescent="0.4">
      <c r="C873" s="40"/>
      <c r="D873" s="40"/>
      <c r="E873" s="51"/>
      <c r="I873" s="59"/>
      <c r="J873" s="58"/>
    </row>
    <row r="874" spans="3:10" x14ac:dyDescent="0.4">
      <c r="C874" s="40"/>
      <c r="D874" s="40"/>
      <c r="E874" s="51"/>
      <c r="I874" s="59"/>
      <c r="J874" s="58"/>
    </row>
    <row r="875" spans="3:10" x14ac:dyDescent="0.4">
      <c r="C875" s="40"/>
      <c r="D875" s="40"/>
      <c r="E875" s="51"/>
      <c r="I875" s="59"/>
      <c r="J875" s="58"/>
    </row>
    <row r="876" spans="3:10" x14ac:dyDescent="0.4">
      <c r="C876" s="40"/>
      <c r="D876" s="40"/>
      <c r="E876" s="51"/>
      <c r="I876" s="59"/>
      <c r="J876" s="58"/>
    </row>
    <row r="877" spans="3:10" x14ac:dyDescent="0.4">
      <c r="C877" s="40"/>
      <c r="D877" s="40"/>
      <c r="E877" s="51"/>
      <c r="I877" s="59"/>
      <c r="J877" s="58"/>
    </row>
    <row r="878" spans="3:10" x14ac:dyDescent="0.4">
      <c r="C878" s="40"/>
      <c r="D878" s="40"/>
      <c r="E878" s="51"/>
      <c r="I878" s="59"/>
      <c r="J878" s="58"/>
    </row>
    <row r="879" spans="3:10" x14ac:dyDescent="0.4">
      <c r="C879" s="40"/>
      <c r="D879" s="40"/>
      <c r="E879" s="51"/>
      <c r="I879" s="59"/>
      <c r="J879" s="58"/>
    </row>
    <row r="880" spans="3:10" x14ac:dyDescent="0.4">
      <c r="C880" s="40"/>
      <c r="D880" s="40"/>
      <c r="E880" s="51"/>
      <c r="I880" s="59"/>
      <c r="J880" s="58"/>
    </row>
    <row r="881" spans="3:10" x14ac:dyDescent="0.4">
      <c r="C881" s="40"/>
      <c r="D881" s="40"/>
      <c r="E881" s="51"/>
      <c r="I881" s="59"/>
      <c r="J881" s="58"/>
    </row>
    <row r="882" spans="3:10" x14ac:dyDescent="0.4">
      <c r="C882" s="40"/>
      <c r="D882" s="40"/>
      <c r="E882" s="51"/>
      <c r="I882" s="59"/>
      <c r="J882" s="58"/>
    </row>
    <row r="883" spans="3:10" x14ac:dyDescent="0.4">
      <c r="C883" s="40"/>
      <c r="D883" s="40"/>
      <c r="E883" s="51"/>
      <c r="I883" s="59"/>
      <c r="J883" s="58"/>
    </row>
    <row r="884" spans="3:10" x14ac:dyDescent="0.4">
      <c r="C884" s="40"/>
      <c r="D884" s="40"/>
      <c r="E884" s="51"/>
      <c r="I884" s="59"/>
      <c r="J884" s="58"/>
    </row>
    <row r="885" spans="3:10" x14ac:dyDescent="0.4">
      <c r="C885" s="40"/>
      <c r="D885" s="40"/>
      <c r="E885" s="51"/>
      <c r="I885" s="59"/>
      <c r="J885" s="58"/>
    </row>
    <row r="886" spans="3:10" x14ac:dyDescent="0.4">
      <c r="C886" s="40"/>
      <c r="D886" s="40"/>
      <c r="E886" s="51"/>
      <c r="I886" s="59"/>
      <c r="J886" s="58"/>
    </row>
    <row r="887" spans="3:10" x14ac:dyDescent="0.4">
      <c r="C887" s="40"/>
      <c r="D887" s="40"/>
      <c r="E887" s="51"/>
      <c r="I887" s="59"/>
      <c r="J887" s="58"/>
    </row>
    <row r="888" spans="3:10" x14ac:dyDescent="0.4">
      <c r="C888" s="40"/>
      <c r="D888" s="40"/>
      <c r="E888" s="51"/>
      <c r="I888" s="59"/>
      <c r="J888" s="58"/>
    </row>
    <row r="889" spans="3:10" x14ac:dyDescent="0.4">
      <c r="C889" s="40"/>
      <c r="D889" s="40"/>
      <c r="E889" s="51"/>
      <c r="I889" s="59"/>
      <c r="J889" s="58"/>
    </row>
    <row r="890" spans="3:10" x14ac:dyDescent="0.4">
      <c r="C890" s="40"/>
      <c r="D890" s="40"/>
      <c r="E890" s="51"/>
      <c r="I890" s="59"/>
      <c r="J890" s="58"/>
    </row>
    <row r="891" spans="3:10" x14ac:dyDescent="0.4">
      <c r="C891" s="40"/>
      <c r="D891" s="40"/>
      <c r="E891" s="51"/>
      <c r="I891" s="59"/>
      <c r="J891" s="58"/>
    </row>
    <row r="892" spans="3:10" x14ac:dyDescent="0.4">
      <c r="C892" s="40"/>
      <c r="D892" s="40"/>
      <c r="E892" s="51"/>
      <c r="I892" s="59"/>
      <c r="J892" s="58"/>
    </row>
    <row r="893" spans="3:10" x14ac:dyDescent="0.4">
      <c r="C893" s="40"/>
      <c r="D893" s="40"/>
      <c r="E893" s="51"/>
      <c r="I893" s="59"/>
      <c r="J893" s="58"/>
    </row>
    <row r="894" spans="3:10" x14ac:dyDescent="0.4">
      <c r="C894" s="40"/>
      <c r="D894" s="40"/>
      <c r="E894" s="51"/>
      <c r="I894" s="59"/>
      <c r="J894" s="58"/>
    </row>
    <row r="895" spans="3:10" x14ac:dyDescent="0.4">
      <c r="C895" s="40"/>
      <c r="D895" s="40"/>
      <c r="E895" s="51"/>
      <c r="I895" s="59"/>
      <c r="J895" s="58"/>
    </row>
    <row r="896" spans="3:10" x14ac:dyDescent="0.4">
      <c r="C896" s="40"/>
      <c r="D896" s="40"/>
      <c r="E896" s="51"/>
      <c r="I896" s="59"/>
      <c r="J896" s="58"/>
    </row>
    <row r="897" spans="3:10" x14ac:dyDescent="0.4">
      <c r="C897" s="40"/>
      <c r="D897" s="40"/>
      <c r="E897" s="51"/>
      <c r="I897" s="59"/>
      <c r="J897" s="58"/>
    </row>
    <row r="898" spans="3:10" x14ac:dyDescent="0.4">
      <c r="C898" s="40"/>
      <c r="D898" s="40"/>
      <c r="E898" s="51"/>
      <c r="I898" s="59"/>
      <c r="J898" s="58"/>
    </row>
    <row r="899" spans="3:10" x14ac:dyDescent="0.4">
      <c r="C899" s="40"/>
      <c r="D899" s="40"/>
      <c r="E899" s="51"/>
      <c r="I899" s="59"/>
      <c r="J899" s="58"/>
    </row>
    <row r="900" spans="3:10" x14ac:dyDescent="0.4">
      <c r="C900" s="40"/>
      <c r="D900" s="40"/>
      <c r="E900" s="51"/>
      <c r="I900" s="59"/>
      <c r="J900" s="58"/>
    </row>
    <row r="901" spans="3:10" x14ac:dyDescent="0.4">
      <c r="C901" s="40"/>
      <c r="D901" s="40"/>
      <c r="E901" s="51"/>
      <c r="I901" s="59"/>
      <c r="J901" s="58"/>
    </row>
    <row r="902" spans="3:10" x14ac:dyDescent="0.4">
      <c r="C902" s="40"/>
      <c r="D902" s="40"/>
      <c r="E902" s="51"/>
      <c r="I902" s="59"/>
      <c r="J902" s="58"/>
    </row>
    <row r="903" spans="3:10" x14ac:dyDescent="0.4">
      <c r="C903" s="40"/>
      <c r="D903" s="40"/>
      <c r="E903" s="51"/>
      <c r="I903" s="59"/>
      <c r="J903" s="58"/>
    </row>
    <row r="904" spans="3:10" x14ac:dyDescent="0.4">
      <c r="C904" s="40"/>
      <c r="D904" s="40"/>
      <c r="E904" s="51"/>
      <c r="I904" s="59"/>
      <c r="J904" s="58"/>
    </row>
    <row r="905" spans="3:10" x14ac:dyDescent="0.4">
      <c r="C905" s="40"/>
      <c r="D905" s="40"/>
      <c r="E905" s="51"/>
      <c r="I905" s="59"/>
      <c r="J905" s="58"/>
    </row>
    <row r="906" spans="3:10" x14ac:dyDescent="0.4">
      <c r="C906" s="40"/>
      <c r="D906" s="40"/>
      <c r="E906" s="51"/>
      <c r="I906" s="59"/>
      <c r="J906" s="58"/>
    </row>
    <row r="907" spans="3:10" x14ac:dyDescent="0.4">
      <c r="C907" s="40"/>
      <c r="D907" s="40"/>
      <c r="E907" s="51"/>
      <c r="I907" s="59"/>
      <c r="J907" s="58"/>
    </row>
    <row r="908" spans="3:10" x14ac:dyDescent="0.4">
      <c r="C908" s="40"/>
      <c r="D908" s="40"/>
      <c r="E908" s="51"/>
      <c r="I908" s="59"/>
      <c r="J908" s="58"/>
    </row>
    <row r="909" spans="3:10" x14ac:dyDescent="0.4">
      <c r="C909" s="40"/>
      <c r="D909" s="40"/>
      <c r="E909" s="51"/>
      <c r="I909" s="59"/>
      <c r="J909" s="58"/>
    </row>
    <row r="910" spans="3:10" x14ac:dyDescent="0.4">
      <c r="C910" s="40"/>
      <c r="D910" s="40"/>
      <c r="E910" s="51"/>
      <c r="I910" s="59"/>
      <c r="J910" s="58"/>
    </row>
    <row r="911" spans="3:10" x14ac:dyDescent="0.4">
      <c r="C911" s="40"/>
      <c r="D911" s="40"/>
      <c r="E911" s="51"/>
      <c r="I911" s="59"/>
      <c r="J911" s="58"/>
    </row>
    <row r="912" spans="3:10" x14ac:dyDescent="0.4">
      <c r="C912" s="40"/>
      <c r="D912" s="40"/>
      <c r="E912" s="51"/>
      <c r="I912" s="59"/>
      <c r="J912" s="58"/>
    </row>
    <row r="913" spans="3:10" x14ac:dyDescent="0.4">
      <c r="C913" s="40"/>
      <c r="D913" s="40"/>
      <c r="E913" s="51"/>
      <c r="I913" s="59"/>
      <c r="J913" s="58"/>
    </row>
    <row r="914" spans="3:10" x14ac:dyDescent="0.4">
      <c r="C914" s="40"/>
      <c r="D914" s="40"/>
      <c r="E914" s="51"/>
      <c r="I914" s="59"/>
      <c r="J914" s="58"/>
    </row>
    <row r="915" spans="3:10" x14ac:dyDescent="0.4">
      <c r="C915" s="40"/>
      <c r="D915" s="40"/>
      <c r="E915" s="51"/>
      <c r="I915" s="59"/>
      <c r="J915" s="58"/>
    </row>
    <row r="916" spans="3:10" x14ac:dyDescent="0.4">
      <c r="C916" s="40"/>
      <c r="D916" s="40"/>
      <c r="E916" s="51"/>
      <c r="I916" s="59"/>
      <c r="J916" s="58"/>
    </row>
    <row r="917" spans="3:10" x14ac:dyDescent="0.4">
      <c r="C917" s="40"/>
      <c r="D917" s="40"/>
      <c r="E917" s="51"/>
      <c r="I917" s="59"/>
      <c r="J917" s="58"/>
    </row>
    <row r="918" spans="3:10" x14ac:dyDescent="0.4">
      <c r="C918" s="40"/>
      <c r="D918" s="40"/>
      <c r="E918" s="51"/>
      <c r="I918" s="59"/>
      <c r="J918" s="58"/>
    </row>
    <row r="919" spans="3:10" x14ac:dyDescent="0.4">
      <c r="C919" s="40"/>
      <c r="D919" s="40"/>
      <c r="E919" s="51"/>
      <c r="I919" s="59"/>
      <c r="J919" s="58"/>
    </row>
    <row r="920" spans="3:10" x14ac:dyDescent="0.4">
      <c r="C920" s="40"/>
      <c r="D920" s="40"/>
      <c r="E920" s="51"/>
      <c r="I920" s="59"/>
      <c r="J920" s="58"/>
    </row>
    <row r="921" spans="3:10" x14ac:dyDescent="0.4">
      <c r="C921" s="40"/>
      <c r="D921" s="40"/>
      <c r="E921" s="51"/>
      <c r="I921" s="59"/>
      <c r="J921" s="58"/>
    </row>
    <row r="922" spans="3:10" x14ac:dyDescent="0.4">
      <c r="C922" s="40"/>
      <c r="D922" s="40"/>
      <c r="E922" s="51"/>
      <c r="I922" s="59"/>
      <c r="J922" s="58"/>
    </row>
    <row r="923" spans="3:10" x14ac:dyDescent="0.4">
      <c r="C923" s="40"/>
      <c r="D923" s="40"/>
      <c r="E923" s="51"/>
      <c r="I923" s="59"/>
      <c r="J923" s="58"/>
    </row>
    <row r="924" spans="3:10" x14ac:dyDescent="0.4">
      <c r="C924" s="40"/>
      <c r="D924" s="40"/>
      <c r="E924" s="51"/>
      <c r="I924" s="59"/>
      <c r="J924" s="58"/>
    </row>
    <row r="925" spans="3:10" x14ac:dyDescent="0.4">
      <c r="C925" s="40"/>
      <c r="D925" s="40"/>
      <c r="E925" s="51"/>
      <c r="I925" s="59"/>
      <c r="J925" s="58"/>
    </row>
    <row r="926" spans="3:10" x14ac:dyDescent="0.4">
      <c r="C926" s="40"/>
      <c r="D926" s="40"/>
      <c r="E926" s="51"/>
      <c r="I926" s="59"/>
      <c r="J926" s="58"/>
    </row>
    <row r="927" spans="3:10" x14ac:dyDescent="0.4">
      <c r="C927" s="40"/>
      <c r="D927" s="40"/>
      <c r="E927" s="51"/>
      <c r="I927" s="59"/>
      <c r="J927" s="58"/>
    </row>
    <row r="928" spans="3:10" x14ac:dyDescent="0.4">
      <c r="C928" s="40"/>
      <c r="D928" s="40"/>
      <c r="E928" s="51"/>
      <c r="I928" s="59"/>
      <c r="J928" s="58"/>
    </row>
    <row r="929" spans="3:10" x14ac:dyDescent="0.4">
      <c r="C929" s="40"/>
      <c r="D929" s="40"/>
      <c r="E929" s="51"/>
      <c r="I929" s="59"/>
      <c r="J929" s="58"/>
    </row>
    <row r="930" spans="3:10" x14ac:dyDescent="0.4">
      <c r="C930" s="40"/>
      <c r="D930" s="40"/>
      <c r="E930" s="51"/>
      <c r="I930" s="59"/>
      <c r="J930" s="58"/>
    </row>
    <row r="931" spans="3:10" x14ac:dyDescent="0.4">
      <c r="C931" s="40"/>
      <c r="D931" s="40"/>
      <c r="E931" s="51"/>
      <c r="I931" s="59"/>
      <c r="J931" s="58"/>
    </row>
    <row r="932" spans="3:10" x14ac:dyDescent="0.4">
      <c r="C932" s="40"/>
      <c r="D932" s="40"/>
      <c r="E932" s="51"/>
      <c r="I932" s="59"/>
      <c r="J932" s="58"/>
    </row>
    <row r="933" spans="3:10" x14ac:dyDescent="0.4">
      <c r="C933" s="40"/>
      <c r="D933" s="40"/>
      <c r="E933" s="51"/>
      <c r="I933" s="59"/>
      <c r="J933" s="58"/>
    </row>
    <row r="934" spans="3:10" x14ac:dyDescent="0.4">
      <c r="C934" s="40"/>
      <c r="D934" s="40"/>
      <c r="E934" s="51"/>
      <c r="I934" s="59"/>
      <c r="J934" s="58"/>
    </row>
    <row r="935" spans="3:10" x14ac:dyDescent="0.4">
      <c r="C935" s="40"/>
      <c r="D935" s="40"/>
      <c r="E935" s="51"/>
      <c r="I935" s="59"/>
      <c r="J935" s="58"/>
    </row>
    <row r="936" spans="3:10" x14ac:dyDescent="0.4">
      <c r="C936" s="40"/>
      <c r="D936" s="40"/>
      <c r="E936" s="51"/>
      <c r="I936" s="59"/>
      <c r="J936" s="58"/>
    </row>
    <row r="937" spans="3:10" x14ac:dyDescent="0.4">
      <c r="C937" s="40"/>
      <c r="D937" s="40"/>
      <c r="E937" s="51"/>
      <c r="I937" s="59"/>
      <c r="J937" s="58"/>
    </row>
    <row r="938" spans="3:10" x14ac:dyDescent="0.4">
      <c r="C938" s="40"/>
      <c r="D938" s="40"/>
      <c r="E938" s="51"/>
      <c r="I938" s="59"/>
      <c r="J938" s="58"/>
    </row>
    <row r="939" spans="3:10" x14ac:dyDescent="0.4">
      <c r="C939" s="40"/>
      <c r="D939" s="40"/>
      <c r="E939" s="51"/>
      <c r="I939" s="59"/>
      <c r="J939" s="58"/>
    </row>
    <row r="940" spans="3:10" x14ac:dyDescent="0.4">
      <c r="C940" s="40"/>
      <c r="D940" s="40"/>
      <c r="E940" s="51"/>
      <c r="I940" s="59"/>
      <c r="J940" s="58"/>
    </row>
    <row r="941" spans="3:10" x14ac:dyDescent="0.4">
      <c r="C941" s="40"/>
      <c r="D941" s="40"/>
      <c r="E941" s="51"/>
      <c r="I941" s="59"/>
      <c r="J941" s="58"/>
    </row>
    <row r="942" spans="3:10" x14ac:dyDescent="0.4">
      <c r="C942" s="40"/>
      <c r="D942" s="40"/>
      <c r="E942" s="51"/>
      <c r="I942" s="59"/>
      <c r="J942" s="58"/>
    </row>
    <row r="943" spans="3:10" x14ac:dyDescent="0.4">
      <c r="C943" s="40"/>
      <c r="D943" s="40"/>
      <c r="E943" s="51"/>
      <c r="I943" s="59"/>
      <c r="J943" s="58"/>
    </row>
    <row r="944" spans="3:10" x14ac:dyDescent="0.4">
      <c r="C944" s="40"/>
      <c r="D944" s="40"/>
      <c r="E944" s="51"/>
      <c r="I944" s="59"/>
      <c r="J944" s="58"/>
    </row>
    <row r="945" spans="3:10" x14ac:dyDescent="0.4">
      <c r="C945" s="40"/>
      <c r="D945" s="40"/>
      <c r="E945" s="51"/>
      <c r="I945" s="59"/>
      <c r="J945" s="58"/>
    </row>
    <row r="946" spans="3:10" x14ac:dyDescent="0.4">
      <c r="C946" s="40"/>
      <c r="D946" s="40"/>
      <c r="E946" s="51"/>
      <c r="I946" s="59"/>
      <c r="J946" s="58"/>
    </row>
    <row r="947" spans="3:10" x14ac:dyDescent="0.4">
      <c r="C947" s="40"/>
      <c r="D947" s="40"/>
      <c r="E947" s="51"/>
      <c r="I947" s="59"/>
      <c r="J947" s="58"/>
    </row>
    <row r="948" spans="3:10" x14ac:dyDescent="0.4">
      <c r="C948" s="40"/>
      <c r="D948" s="40"/>
      <c r="E948" s="51"/>
      <c r="I948" s="59"/>
      <c r="J948" s="58"/>
    </row>
    <row r="949" spans="3:10" x14ac:dyDescent="0.4">
      <c r="C949" s="40"/>
      <c r="D949" s="40"/>
      <c r="E949" s="51"/>
      <c r="I949" s="59"/>
      <c r="J949" s="58"/>
    </row>
    <row r="950" spans="3:10" x14ac:dyDescent="0.4">
      <c r="C950" s="40"/>
      <c r="D950" s="40"/>
      <c r="E950" s="51"/>
      <c r="I950" s="59"/>
      <c r="J950" s="58"/>
    </row>
    <row r="951" spans="3:10" x14ac:dyDescent="0.4">
      <c r="C951" s="40"/>
      <c r="D951" s="40"/>
      <c r="E951" s="51"/>
      <c r="I951" s="59"/>
      <c r="J951" s="58"/>
    </row>
    <row r="952" spans="3:10" x14ac:dyDescent="0.4">
      <c r="C952" s="40"/>
      <c r="D952" s="40"/>
      <c r="E952" s="51"/>
      <c r="I952" s="59"/>
      <c r="J952" s="58"/>
    </row>
    <row r="953" spans="3:10" x14ac:dyDescent="0.4">
      <c r="C953" s="40"/>
      <c r="D953" s="40"/>
      <c r="E953" s="51"/>
      <c r="I953" s="59"/>
      <c r="J953" s="58"/>
    </row>
    <row r="954" spans="3:10" x14ac:dyDescent="0.4">
      <c r="C954" s="40"/>
      <c r="D954" s="40"/>
      <c r="E954" s="51"/>
      <c r="I954" s="59"/>
      <c r="J954" s="58"/>
    </row>
    <row r="955" spans="3:10" x14ac:dyDescent="0.4">
      <c r="C955" s="40"/>
      <c r="D955" s="40"/>
      <c r="E955" s="51"/>
      <c r="I955" s="59"/>
      <c r="J955" s="58"/>
    </row>
    <row r="956" spans="3:10" x14ac:dyDescent="0.4">
      <c r="C956" s="40"/>
      <c r="D956" s="40"/>
      <c r="E956" s="51"/>
      <c r="I956" s="59"/>
      <c r="J956" s="58"/>
    </row>
    <row r="957" spans="3:10" x14ac:dyDescent="0.4">
      <c r="C957" s="40"/>
      <c r="D957" s="40"/>
      <c r="E957" s="51"/>
      <c r="I957" s="59"/>
      <c r="J957" s="58"/>
    </row>
    <row r="958" spans="3:10" x14ac:dyDescent="0.4">
      <c r="C958" s="40"/>
      <c r="D958" s="40"/>
      <c r="E958" s="51"/>
      <c r="I958" s="59"/>
      <c r="J958" s="58"/>
    </row>
    <row r="959" spans="3:10" x14ac:dyDescent="0.4">
      <c r="C959" s="40"/>
      <c r="D959" s="40"/>
      <c r="E959" s="51"/>
      <c r="I959" s="59"/>
      <c r="J959" s="58"/>
    </row>
    <row r="960" spans="3:10" x14ac:dyDescent="0.4">
      <c r="C960" s="40"/>
      <c r="D960" s="40"/>
      <c r="E960" s="51"/>
      <c r="I960" s="59"/>
      <c r="J960" s="58"/>
    </row>
    <row r="961" spans="3:10" x14ac:dyDescent="0.4">
      <c r="C961" s="40"/>
      <c r="D961" s="40"/>
      <c r="E961" s="51"/>
      <c r="I961" s="59"/>
      <c r="J961" s="58"/>
    </row>
    <row r="962" spans="3:10" x14ac:dyDescent="0.4">
      <c r="C962" s="40"/>
      <c r="D962" s="40"/>
      <c r="E962" s="51"/>
      <c r="I962" s="59"/>
      <c r="J962" s="58"/>
    </row>
    <row r="963" spans="3:10" x14ac:dyDescent="0.4">
      <c r="C963" s="40"/>
      <c r="D963" s="40"/>
      <c r="E963" s="51"/>
      <c r="I963" s="59"/>
      <c r="J963" s="58"/>
    </row>
    <row r="964" spans="3:10" x14ac:dyDescent="0.4">
      <c r="C964" s="40"/>
      <c r="D964" s="40"/>
      <c r="E964" s="51"/>
      <c r="I964" s="59"/>
      <c r="J964" s="58"/>
    </row>
    <row r="965" spans="3:10" x14ac:dyDescent="0.4">
      <c r="C965" s="40"/>
      <c r="D965" s="40"/>
      <c r="E965" s="51"/>
      <c r="I965" s="59"/>
      <c r="J965" s="58"/>
    </row>
    <row r="966" spans="3:10" x14ac:dyDescent="0.4">
      <c r="C966" s="40"/>
      <c r="D966" s="40"/>
      <c r="E966" s="51"/>
      <c r="I966" s="59"/>
      <c r="J966" s="58"/>
    </row>
    <row r="967" spans="3:10" x14ac:dyDescent="0.4">
      <c r="C967" s="40"/>
      <c r="D967" s="40"/>
      <c r="E967" s="51"/>
      <c r="I967" s="59"/>
      <c r="J967" s="58"/>
    </row>
    <row r="968" spans="3:10" x14ac:dyDescent="0.4">
      <c r="C968" s="40"/>
      <c r="D968" s="40"/>
      <c r="E968" s="51"/>
      <c r="I968" s="59"/>
      <c r="J968" s="58"/>
    </row>
    <row r="969" spans="3:10" x14ac:dyDescent="0.4">
      <c r="C969" s="40"/>
      <c r="D969" s="40"/>
      <c r="E969" s="51"/>
      <c r="I969" s="59"/>
      <c r="J969" s="58"/>
    </row>
    <row r="970" spans="3:10" x14ac:dyDescent="0.4">
      <c r="C970" s="40"/>
      <c r="D970" s="40"/>
      <c r="E970" s="51"/>
      <c r="I970" s="59"/>
      <c r="J970" s="58"/>
    </row>
    <row r="971" spans="3:10" x14ac:dyDescent="0.4">
      <c r="C971" s="40"/>
      <c r="D971" s="40"/>
      <c r="E971" s="51"/>
      <c r="I971" s="59"/>
      <c r="J971" s="58"/>
    </row>
    <row r="972" spans="3:10" x14ac:dyDescent="0.4">
      <c r="C972" s="40"/>
      <c r="D972" s="40"/>
      <c r="E972" s="51"/>
      <c r="I972" s="59"/>
      <c r="J972" s="58"/>
    </row>
    <row r="973" spans="3:10" x14ac:dyDescent="0.4">
      <c r="C973" s="40"/>
      <c r="D973" s="40"/>
      <c r="E973" s="51"/>
      <c r="I973" s="59"/>
      <c r="J973" s="58"/>
    </row>
    <row r="974" spans="3:10" x14ac:dyDescent="0.4">
      <c r="C974" s="40"/>
      <c r="D974" s="40"/>
      <c r="E974" s="51"/>
      <c r="I974" s="59"/>
      <c r="J974" s="58"/>
    </row>
    <row r="975" spans="3:10" x14ac:dyDescent="0.4">
      <c r="C975" s="40"/>
      <c r="D975" s="40"/>
      <c r="E975" s="51"/>
      <c r="I975" s="59"/>
      <c r="J975" s="58"/>
    </row>
    <row r="976" spans="3:10" x14ac:dyDescent="0.4">
      <c r="C976" s="40"/>
      <c r="D976" s="40"/>
      <c r="E976" s="51"/>
      <c r="I976" s="59"/>
      <c r="J976" s="58"/>
    </row>
    <row r="977" spans="3:10" x14ac:dyDescent="0.4">
      <c r="C977" s="40"/>
      <c r="D977" s="40"/>
      <c r="E977" s="51"/>
      <c r="I977" s="59"/>
      <c r="J977" s="58"/>
    </row>
    <row r="978" spans="3:10" x14ac:dyDescent="0.4">
      <c r="C978" s="40"/>
      <c r="D978" s="40"/>
      <c r="E978" s="51"/>
      <c r="I978" s="59"/>
      <c r="J978" s="58"/>
    </row>
    <row r="979" spans="3:10" x14ac:dyDescent="0.4">
      <c r="C979" s="40"/>
      <c r="D979" s="40"/>
      <c r="E979" s="51"/>
      <c r="I979" s="59"/>
      <c r="J979" s="58"/>
    </row>
    <row r="980" spans="3:10" x14ac:dyDescent="0.4">
      <c r="C980" s="40"/>
      <c r="D980" s="40"/>
      <c r="E980" s="51"/>
      <c r="I980" s="59"/>
      <c r="J980" s="58"/>
    </row>
    <row r="981" spans="3:10" x14ac:dyDescent="0.4">
      <c r="C981" s="40"/>
      <c r="D981" s="40"/>
      <c r="E981" s="51"/>
      <c r="I981" s="59"/>
      <c r="J981" s="58"/>
    </row>
    <row r="982" spans="3:10" x14ac:dyDescent="0.4">
      <c r="C982" s="40"/>
      <c r="D982" s="40"/>
      <c r="E982" s="51"/>
      <c r="I982" s="59"/>
      <c r="J982" s="58"/>
    </row>
    <row r="983" spans="3:10" x14ac:dyDescent="0.4">
      <c r="C983" s="40"/>
      <c r="D983" s="40"/>
      <c r="E983" s="51"/>
      <c r="I983" s="59"/>
      <c r="J983" s="58"/>
    </row>
    <row r="984" spans="3:10" x14ac:dyDescent="0.4">
      <c r="C984" s="40"/>
      <c r="D984" s="40"/>
      <c r="E984" s="51"/>
      <c r="I984" s="59"/>
      <c r="J984" s="58"/>
    </row>
    <row r="985" spans="3:10" x14ac:dyDescent="0.4">
      <c r="C985" s="40"/>
      <c r="D985" s="40"/>
      <c r="E985" s="51"/>
      <c r="I985" s="59"/>
      <c r="J985" s="58"/>
    </row>
    <row r="986" spans="3:10" x14ac:dyDescent="0.4">
      <c r="C986" s="40"/>
      <c r="D986" s="40"/>
      <c r="E986" s="51"/>
      <c r="I986" s="59"/>
      <c r="J986" s="58"/>
    </row>
    <row r="987" spans="3:10" x14ac:dyDescent="0.4">
      <c r="C987" s="40"/>
      <c r="D987" s="40"/>
      <c r="E987" s="51"/>
      <c r="I987" s="59"/>
      <c r="J987" s="58"/>
    </row>
    <row r="988" spans="3:10" x14ac:dyDescent="0.4">
      <c r="C988" s="40"/>
      <c r="D988" s="40"/>
      <c r="E988" s="51"/>
      <c r="I988" s="59"/>
      <c r="J988" s="58"/>
    </row>
    <row r="989" spans="3:10" x14ac:dyDescent="0.4">
      <c r="C989" s="40"/>
      <c r="D989" s="40"/>
      <c r="E989" s="51"/>
      <c r="I989" s="59"/>
      <c r="J989" s="58"/>
    </row>
    <row r="990" spans="3:10" x14ac:dyDescent="0.4">
      <c r="C990" s="40"/>
      <c r="D990" s="40"/>
      <c r="E990" s="51"/>
      <c r="I990" s="59"/>
      <c r="J990" s="58"/>
    </row>
    <row r="991" spans="3:10" x14ac:dyDescent="0.4">
      <c r="C991" s="40"/>
      <c r="D991" s="40"/>
      <c r="E991" s="51"/>
      <c r="I991" s="59"/>
      <c r="J991" s="58"/>
    </row>
    <row r="992" spans="3:10" x14ac:dyDescent="0.4">
      <c r="C992" s="40"/>
      <c r="D992" s="40"/>
      <c r="E992" s="51"/>
      <c r="I992" s="59"/>
      <c r="J992" s="58"/>
    </row>
    <row r="993" spans="3:10" x14ac:dyDescent="0.4">
      <c r="C993" s="40"/>
      <c r="D993" s="40"/>
      <c r="E993" s="51"/>
      <c r="I993" s="59"/>
      <c r="J993" s="58"/>
    </row>
    <row r="994" spans="3:10" x14ac:dyDescent="0.4">
      <c r="C994" s="40"/>
      <c r="D994" s="40"/>
      <c r="E994" s="51"/>
      <c r="I994" s="59"/>
      <c r="J994" s="58"/>
    </row>
    <row r="995" spans="3:10" x14ac:dyDescent="0.4">
      <c r="C995" s="40"/>
      <c r="D995" s="40"/>
      <c r="E995" s="51"/>
      <c r="I995" s="59"/>
      <c r="J995" s="58"/>
    </row>
    <row r="996" spans="3:10" x14ac:dyDescent="0.4">
      <c r="C996" s="40"/>
      <c r="D996" s="40"/>
      <c r="E996" s="51"/>
      <c r="I996" s="59"/>
      <c r="J996" s="58"/>
    </row>
    <row r="997" spans="3:10" x14ac:dyDescent="0.4">
      <c r="C997" s="40"/>
      <c r="D997" s="40"/>
      <c r="E997" s="51"/>
      <c r="I997" s="59"/>
      <c r="J997" s="58"/>
    </row>
    <row r="998" spans="3:10" x14ac:dyDescent="0.4">
      <c r="C998" s="40"/>
      <c r="D998" s="40"/>
      <c r="E998" s="51"/>
      <c r="I998" s="59"/>
      <c r="J998" s="58"/>
    </row>
    <row r="999" spans="3:10" x14ac:dyDescent="0.4">
      <c r="C999" s="40"/>
      <c r="D999" s="40"/>
      <c r="E999" s="51"/>
      <c r="I999" s="59"/>
      <c r="J999" s="58"/>
    </row>
    <row r="1000" spans="3:10" x14ac:dyDescent="0.4">
      <c r="C1000" s="40"/>
      <c r="D1000" s="40"/>
      <c r="E1000" s="51"/>
      <c r="I1000" s="59"/>
      <c r="J1000" s="58"/>
    </row>
    <row r="1001" spans="3:10" x14ac:dyDescent="0.4">
      <c r="C1001" s="40"/>
      <c r="D1001" s="40"/>
      <c r="E1001" s="51"/>
      <c r="I1001" s="59"/>
      <c r="J1001" s="58"/>
    </row>
    <row r="1002" spans="3:10" x14ac:dyDescent="0.4">
      <c r="C1002" s="40"/>
      <c r="D1002" s="40"/>
      <c r="E1002" s="51"/>
      <c r="I1002" s="59"/>
      <c r="J1002" s="58"/>
    </row>
    <row r="1003" spans="3:10" x14ac:dyDescent="0.4">
      <c r="C1003" s="40"/>
      <c r="D1003" s="40"/>
      <c r="E1003" s="51"/>
      <c r="I1003" s="59"/>
      <c r="J1003" s="58"/>
    </row>
    <row r="1004" spans="3:10" x14ac:dyDescent="0.4">
      <c r="C1004" s="40"/>
      <c r="D1004" s="40"/>
      <c r="E1004" s="51"/>
      <c r="I1004" s="59"/>
      <c r="J1004" s="58"/>
    </row>
    <row r="1005" spans="3:10" x14ac:dyDescent="0.4">
      <c r="C1005" s="40"/>
      <c r="D1005" s="40"/>
      <c r="E1005" s="51"/>
      <c r="I1005" s="59"/>
      <c r="J1005" s="58"/>
    </row>
    <row r="1006" spans="3:10" x14ac:dyDescent="0.4">
      <c r="C1006" s="40"/>
      <c r="D1006" s="40"/>
      <c r="E1006" s="51"/>
      <c r="I1006" s="59"/>
      <c r="J1006" s="58"/>
    </row>
    <row r="1007" spans="3:10" x14ac:dyDescent="0.4">
      <c r="C1007" s="40"/>
      <c r="D1007" s="40"/>
      <c r="E1007" s="51"/>
      <c r="I1007" s="59"/>
      <c r="J1007" s="58"/>
    </row>
    <row r="1008" spans="3:10" x14ac:dyDescent="0.4">
      <c r="C1008" s="40"/>
      <c r="D1008" s="40"/>
      <c r="E1008" s="51"/>
      <c r="I1008" s="59"/>
      <c r="J1008" s="58"/>
    </row>
    <row r="1009" spans="3:10" x14ac:dyDescent="0.4">
      <c r="C1009" s="40"/>
      <c r="D1009" s="40"/>
      <c r="E1009" s="51"/>
      <c r="I1009" s="59"/>
      <c r="J1009" s="58"/>
    </row>
    <row r="1010" spans="3:10" x14ac:dyDescent="0.4">
      <c r="C1010" s="40"/>
      <c r="D1010" s="40"/>
      <c r="E1010" s="51"/>
      <c r="I1010" s="59"/>
      <c r="J1010" s="58"/>
    </row>
    <row r="1011" spans="3:10" x14ac:dyDescent="0.4">
      <c r="C1011" s="40"/>
      <c r="D1011" s="40"/>
      <c r="E1011" s="51"/>
      <c r="I1011" s="59"/>
      <c r="J1011" s="58"/>
    </row>
    <row r="1012" spans="3:10" x14ac:dyDescent="0.4">
      <c r="C1012" s="40"/>
      <c r="D1012" s="40"/>
      <c r="E1012" s="51"/>
      <c r="I1012" s="59"/>
      <c r="J1012" s="58"/>
    </row>
    <row r="1013" spans="3:10" x14ac:dyDescent="0.4">
      <c r="C1013" s="40"/>
      <c r="D1013" s="40"/>
      <c r="E1013" s="51"/>
      <c r="I1013" s="59"/>
      <c r="J1013" s="58"/>
    </row>
    <row r="1014" spans="3:10" x14ac:dyDescent="0.4">
      <c r="C1014" s="40"/>
      <c r="D1014" s="40"/>
      <c r="E1014" s="51"/>
      <c r="I1014" s="59"/>
      <c r="J1014" s="58"/>
    </row>
    <row r="1015" spans="3:10" x14ac:dyDescent="0.4">
      <c r="C1015" s="40"/>
      <c r="D1015" s="40"/>
      <c r="E1015" s="51"/>
      <c r="I1015" s="59"/>
      <c r="J1015" s="58"/>
    </row>
    <row r="1016" spans="3:10" x14ac:dyDescent="0.4">
      <c r="C1016" s="40"/>
      <c r="D1016" s="40"/>
      <c r="E1016" s="51"/>
      <c r="I1016" s="59"/>
      <c r="J1016" s="58"/>
    </row>
    <row r="1017" spans="3:10" x14ac:dyDescent="0.4">
      <c r="C1017" s="40"/>
      <c r="D1017" s="40"/>
      <c r="E1017" s="51"/>
      <c r="I1017" s="59"/>
      <c r="J1017" s="58"/>
    </row>
    <row r="1018" spans="3:10" x14ac:dyDescent="0.4">
      <c r="C1018" s="40"/>
      <c r="D1018" s="40"/>
      <c r="E1018" s="51"/>
      <c r="I1018" s="59"/>
      <c r="J1018" s="58"/>
    </row>
    <row r="1019" spans="3:10" x14ac:dyDescent="0.4">
      <c r="C1019" s="40"/>
      <c r="D1019" s="40"/>
      <c r="E1019" s="51"/>
      <c r="I1019" s="59"/>
      <c r="J1019" s="58"/>
    </row>
    <row r="1020" spans="3:10" x14ac:dyDescent="0.4">
      <c r="C1020" s="40"/>
      <c r="D1020" s="40"/>
      <c r="E1020" s="51"/>
      <c r="I1020" s="59"/>
      <c r="J1020" s="58"/>
    </row>
    <row r="1021" spans="3:10" x14ac:dyDescent="0.4">
      <c r="C1021" s="40"/>
      <c r="D1021" s="40"/>
      <c r="E1021" s="51"/>
      <c r="I1021" s="59"/>
      <c r="J1021" s="58"/>
    </row>
    <row r="1022" spans="3:10" x14ac:dyDescent="0.4">
      <c r="C1022" s="40"/>
      <c r="D1022" s="40"/>
      <c r="E1022" s="51"/>
      <c r="I1022" s="59"/>
      <c r="J1022" s="58"/>
    </row>
    <row r="1023" spans="3:10" x14ac:dyDescent="0.4">
      <c r="C1023" s="40"/>
      <c r="D1023" s="40"/>
      <c r="E1023" s="51"/>
      <c r="I1023" s="59"/>
      <c r="J1023" s="58"/>
    </row>
    <row r="1024" spans="3:10" x14ac:dyDescent="0.4">
      <c r="C1024" s="40"/>
      <c r="D1024" s="40"/>
      <c r="E1024" s="51"/>
      <c r="I1024" s="59"/>
      <c r="J1024" s="58"/>
    </row>
    <row r="1025" spans="3:10" x14ac:dyDescent="0.4">
      <c r="C1025" s="40"/>
      <c r="D1025" s="40"/>
      <c r="E1025" s="51"/>
      <c r="I1025" s="59"/>
      <c r="J1025" s="58"/>
    </row>
    <row r="1026" spans="3:10" x14ac:dyDescent="0.4">
      <c r="C1026" s="40"/>
      <c r="D1026" s="40"/>
      <c r="E1026" s="51"/>
      <c r="I1026" s="59"/>
      <c r="J1026" s="58"/>
    </row>
    <row r="1027" spans="3:10" x14ac:dyDescent="0.4">
      <c r="C1027" s="40"/>
      <c r="D1027" s="40"/>
      <c r="E1027" s="51"/>
      <c r="I1027" s="59"/>
      <c r="J1027" s="58"/>
    </row>
    <row r="1028" spans="3:10" x14ac:dyDescent="0.4">
      <c r="C1028" s="40"/>
      <c r="D1028" s="40"/>
      <c r="E1028" s="51"/>
      <c r="I1028" s="59"/>
      <c r="J1028" s="58"/>
    </row>
    <row r="1029" spans="3:10" x14ac:dyDescent="0.4">
      <c r="C1029" s="40"/>
      <c r="D1029" s="40"/>
      <c r="E1029" s="51"/>
      <c r="I1029" s="59"/>
      <c r="J1029" s="58"/>
    </row>
    <row r="1030" spans="3:10" x14ac:dyDescent="0.4">
      <c r="C1030" s="40"/>
      <c r="D1030" s="40"/>
      <c r="E1030" s="51"/>
      <c r="I1030" s="59"/>
      <c r="J1030" s="58"/>
    </row>
    <row r="1031" spans="3:10" x14ac:dyDescent="0.4">
      <c r="C1031" s="40"/>
      <c r="D1031" s="40"/>
      <c r="E1031" s="51"/>
      <c r="I1031" s="59"/>
      <c r="J1031" s="58"/>
    </row>
    <row r="1032" spans="3:10" x14ac:dyDescent="0.4">
      <c r="C1032" s="40"/>
      <c r="D1032" s="40"/>
      <c r="E1032" s="51"/>
      <c r="I1032" s="59"/>
      <c r="J1032" s="58"/>
    </row>
    <row r="1033" spans="3:10" x14ac:dyDescent="0.4">
      <c r="C1033" s="40"/>
      <c r="D1033" s="40"/>
      <c r="E1033" s="51"/>
      <c r="I1033" s="59"/>
      <c r="J1033" s="58"/>
    </row>
    <row r="1034" spans="3:10" x14ac:dyDescent="0.4">
      <c r="C1034" s="40"/>
      <c r="D1034" s="40"/>
      <c r="E1034" s="51"/>
      <c r="I1034" s="59"/>
      <c r="J1034" s="58"/>
    </row>
    <row r="1035" spans="3:10" x14ac:dyDescent="0.4">
      <c r="C1035" s="40"/>
      <c r="D1035" s="40"/>
      <c r="E1035" s="51"/>
      <c r="I1035" s="59"/>
      <c r="J1035" s="58"/>
    </row>
    <row r="1036" spans="3:10" x14ac:dyDescent="0.4">
      <c r="C1036" s="40"/>
      <c r="D1036" s="40"/>
      <c r="E1036" s="51"/>
      <c r="I1036" s="59"/>
      <c r="J1036" s="58"/>
    </row>
    <row r="1037" spans="3:10" x14ac:dyDescent="0.4">
      <c r="C1037" s="40"/>
      <c r="D1037" s="40"/>
      <c r="E1037" s="51"/>
      <c r="I1037" s="59"/>
      <c r="J1037" s="58"/>
    </row>
    <row r="1038" spans="3:10" x14ac:dyDescent="0.4">
      <c r="C1038" s="40"/>
      <c r="D1038" s="40"/>
      <c r="E1038" s="51"/>
      <c r="I1038" s="59"/>
      <c r="J1038" s="58"/>
    </row>
    <row r="1039" spans="3:10" x14ac:dyDescent="0.4">
      <c r="C1039" s="40"/>
      <c r="D1039" s="40"/>
      <c r="E1039" s="51"/>
      <c r="I1039" s="59"/>
      <c r="J1039" s="58"/>
    </row>
    <row r="1040" spans="3:10" x14ac:dyDescent="0.4">
      <c r="C1040" s="40"/>
      <c r="D1040" s="40"/>
      <c r="E1040" s="51"/>
      <c r="I1040" s="59"/>
      <c r="J1040" s="58"/>
    </row>
    <row r="1041" spans="3:10" x14ac:dyDescent="0.4">
      <c r="C1041" s="40"/>
      <c r="D1041" s="40"/>
      <c r="E1041" s="51"/>
      <c r="I1041" s="59"/>
      <c r="J1041" s="58"/>
    </row>
    <row r="1042" spans="3:10" x14ac:dyDescent="0.4">
      <c r="C1042" s="40"/>
      <c r="D1042" s="40"/>
      <c r="E1042" s="51"/>
      <c r="I1042" s="59"/>
      <c r="J1042" s="58"/>
    </row>
    <row r="1043" spans="3:10" x14ac:dyDescent="0.4">
      <c r="C1043" s="40"/>
      <c r="D1043" s="40"/>
      <c r="E1043" s="51"/>
      <c r="I1043" s="59"/>
      <c r="J1043" s="58"/>
    </row>
    <row r="1044" spans="3:10" x14ac:dyDescent="0.4">
      <c r="C1044" s="40"/>
      <c r="D1044" s="40"/>
      <c r="E1044" s="51"/>
      <c r="I1044" s="59"/>
      <c r="J1044" s="58"/>
    </row>
    <row r="1045" spans="3:10" x14ac:dyDescent="0.4">
      <c r="C1045" s="40"/>
      <c r="D1045" s="40"/>
      <c r="E1045" s="51"/>
      <c r="I1045" s="59"/>
      <c r="J1045" s="58"/>
    </row>
    <row r="1046" spans="3:10" x14ac:dyDescent="0.4">
      <c r="C1046" s="40"/>
      <c r="D1046" s="40"/>
      <c r="E1046" s="51"/>
      <c r="I1046" s="59"/>
      <c r="J1046" s="58"/>
    </row>
    <row r="1047" spans="3:10" x14ac:dyDescent="0.4">
      <c r="C1047" s="40"/>
      <c r="D1047" s="40"/>
      <c r="E1047" s="51"/>
      <c r="I1047" s="59"/>
      <c r="J1047" s="58"/>
    </row>
    <row r="1048" spans="3:10" x14ac:dyDescent="0.4">
      <c r="C1048" s="40"/>
      <c r="D1048" s="40"/>
      <c r="E1048" s="51"/>
      <c r="I1048" s="59"/>
      <c r="J1048" s="58"/>
    </row>
    <row r="1049" spans="3:10" x14ac:dyDescent="0.4">
      <c r="C1049" s="40"/>
      <c r="D1049" s="40"/>
      <c r="E1049" s="51"/>
      <c r="I1049" s="59"/>
      <c r="J1049" s="58"/>
    </row>
    <row r="1050" spans="3:10" x14ac:dyDescent="0.4">
      <c r="C1050" s="40"/>
      <c r="D1050" s="40"/>
      <c r="E1050" s="51"/>
      <c r="I1050" s="59"/>
      <c r="J1050" s="58"/>
    </row>
    <row r="1051" spans="3:10" x14ac:dyDescent="0.4">
      <c r="C1051" s="40"/>
      <c r="D1051" s="40"/>
      <c r="E1051" s="51"/>
      <c r="I1051" s="59"/>
      <c r="J1051" s="58"/>
    </row>
    <row r="1052" spans="3:10" x14ac:dyDescent="0.4">
      <c r="C1052" s="40"/>
      <c r="D1052" s="40"/>
      <c r="E1052" s="51"/>
      <c r="I1052" s="59"/>
      <c r="J1052" s="58"/>
    </row>
    <row r="1053" spans="3:10" x14ac:dyDescent="0.4">
      <c r="C1053" s="40"/>
      <c r="D1053" s="40"/>
      <c r="E1053" s="51"/>
      <c r="I1053" s="59"/>
      <c r="J1053" s="58"/>
    </row>
    <row r="1054" spans="3:10" x14ac:dyDescent="0.4">
      <c r="C1054" s="40"/>
      <c r="D1054" s="40"/>
      <c r="E1054" s="51"/>
      <c r="I1054" s="59"/>
      <c r="J1054" s="58"/>
    </row>
    <row r="1055" spans="3:10" x14ac:dyDescent="0.4">
      <c r="C1055" s="40"/>
      <c r="D1055" s="40"/>
      <c r="E1055" s="51"/>
      <c r="I1055" s="59"/>
      <c r="J1055" s="58"/>
    </row>
    <row r="1056" spans="3:10" x14ac:dyDescent="0.4">
      <c r="C1056" s="40"/>
      <c r="D1056" s="40"/>
      <c r="E1056" s="51"/>
      <c r="I1056" s="59"/>
      <c r="J1056" s="58"/>
    </row>
    <row r="1057" spans="3:10" x14ac:dyDescent="0.4">
      <c r="C1057" s="40"/>
      <c r="D1057" s="40"/>
      <c r="E1057" s="51"/>
      <c r="I1057" s="59"/>
      <c r="J1057" s="58"/>
    </row>
    <row r="1058" spans="3:10" x14ac:dyDescent="0.4">
      <c r="C1058" s="40"/>
      <c r="D1058" s="40"/>
      <c r="E1058" s="51"/>
      <c r="I1058" s="59"/>
      <c r="J1058" s="58"/>
    </row>
    <row r="1059" spans="3:10" x14ac:dyDescent="0.4">
      <c r="C1059" s="40"/>
      <c r="D1059" s="40"/>
      <c r="E1059" s="51"/>
      <c r="I1059" s="59"/>
      <c r="J1059" s="58"/>
    </row>
    <row r="1060" spans="3:10" x14ac:dyDescent="0.4">
      <c r="C1060" s="40"/>
      <c r="D1060" s="40"/>
      <c r="E1060" s="51"/>
      <c r="I1060" s="59"/>
      <c r="J1060" s="58"/>
    </row>
    <row r="1061" spans="3:10" x14ac:dyDescent="0.4">
      <c r="C1061" s="40"/>
      <c r="D1061" s="40"/>
      <c r="E1061" s="51"/>
      <c r="I1061" s="59"/>
      <c r="J1061" s="58"/>
    </row>
    <row r="1062" spans="3:10" x14ac:dyDescent="0.4">
      <c r="C1062" s="40"/>
      <c r="D1062" s="40"/>
      <c r="E1062" s="51"/>
      <c r="I1062" s="59"/>
      <c r="J1062" s="58"/>
    </row>
    <row r="1063" spans="3:10" x14ac:dyDescent="0.4">
      <c r="C1063" s="40"/>
      <c r="D1063" s="40"/>
      <c r="E1063" s="51"/>
      <c r="I1063" s="59"/>
      <c r="J1063" s="58"/>
    </row>
    <row r="1064" spans="3:10" x14ac:dyDescent="0.4">
      <c r="C1064" s="40"/>
      <c r="D1064" s="40"/>
      <c r="E1064" s="51"/>
      <c r="I1064" s="59"/>
      <c r="J1064" s="58"/>
    </row>
    <row r="1065" spans="3:10" x14ac:dyDescent="0.4">
      <c r="C1065" s="40"/>
      <c r="D1065" s="40"/>
      <c r="E1065" s="51"/>
      <c r="I1065" s="59"/>
      <c r="J1065" s="58"/>
    </row>
    <row r="1066" spans="3:10" x14ac:dyDescent="0.4">
      <c r="C1066" s="40"/>
      <c r="D1066" s="40"/>
      <c r="E1066" s="51"/>
      <c r="I1066" s="59"/>
      <c r="J1066" s="58"/>
    </row>
    <row r="1067" spans="3:10" x14ac:dyDescent="0.4">
      <c r="C1067" s="40"/>
      <c r="D1067" s="40"/>
      <c r="E1067" s="51"/>
      <c r="I1067" s="59"/>
      <c r="J1067" s="58"/>
    </row>
    <row r="1068" spans="3:10" x14ac:dyDescent="0.4">
      <c r="C1068" s="40"/>
      <c r="D1068" s="40"/>
      <c r="E1068" s="51"/>
      <c r="I1068" s="59"/>
      <c r="J1068" s="58"/>
    </row>
    <row r="1069" spans="3:10" x14ac:dyDescent="0.4">
      <c r="C1069" s="40"/>
      <c r="D1069" s="40"/>
      <c r="E1069" s="51"/>
      <c r="I1069" s="59"/>
      <c r="J1069" s="58"/>
    </row>
    <row r="1070" spans="3:10" x14ac:dyDescent="0.4">
      <c r="C1070" s="40"/>
      <c r="D1070" s="40"/>
      <c r="E1070" s="51"/>
      <c r="I1070" s="59"/>
      <c r="J1070" s="58"/>
    </row>
    <row r="1071" spans="3:10" x14ac:dyDescent="0.4">
      <c r="C1071" s="40"/>
      <c r="D1071" s="40"/>
      <c r="E1071" s="51"/>
      <c r="I1071" s="59"/>
      <c r="J1071" s="58"/>
    </row>
    <row r="1072" spans="3:10" x14ac:dyDescent="0.4">
      <c r="C1072" s="40"/>
      <c r="D1072" s="40"/>
      <c r="E1072" s="51"/>
      <c r="I1072" s="59"/>
      <c r="J1072" s="58"/>
    </row>
    <row r="1073" spans="3:10" x14ac:dyDescent="0.4">
      <c r="C1073" s="40"/>
      <c r="D1073" s="40"/>
      <c r="E1073" s="51"/>
      <c r="I1073" s="59"/>
      <c r="J1073" s="58"/>
    </row>
    <row r="1074" spans="3:10" x14ac:dyDescent="0.4">
      <c r="C1074" s="40"/>
      <c r="D1074" s="40"/>
      <c r="E1074" s="51"/>
      <c r="I1074" s="59"/>
      <c r="J1074" s="58"/>
    </row>
    <row r="1075" spans="3:10" x14ac:dyDescent="0.4">
      <c r="C1075" s="40"/>
      <c r="D1075" s="40"/>
      <c r="E1075" s="51"/>
      <c r="I1075" s="59"/>
      <c r="J1075" s="58"/>
    </row>
    <row r="1076" spans="3:10" x14ac:dyDescent="0.4">
      <c r="C1076" s="40"/>
      <c r="D1076" s="40"/>
      <c r="E1076" s="51"/>
      <c r="I1076" s="59"/>
      <c r="J1076" s="58"/>
    </row>
    <row r="1077" spans="3:10" x14ac:dyDescent="0.4">
      <c r="C1077" s="40"/>
      <c r="D1077" s="40"/>
      <c r="E1077" s="51"/>
      <c r="I1077" s="59"/>
      <c r="J1077" s="58"/>
    </row>
    <row r="1078" spans="3:10" x14ac:dyDescent="0.4">
      <c r="C1078" s="40"/>
      <c r="D1078" s="40"/>
      <c r="E1078" s="51"/>
      <c r="I1078" s="59"/>
      <c r="J1078" s="58"/>
    </row>
    <row r="1079" spans="3:10" x14ac:dyDescent="0.4">
      <c r="C1079" s="40"/>
      <c r="D1079" s="40"/>
      <c r="E1079" s="51"/>
      <c r="I1079" s="59"/>
      <c r="J1079" s="58"/>
    </row>
    <row r="1080" spans="3:10" x14ac:dyDescent="0.4">
      <c r="C1080" s="40"/>
      <c r="D1080" s="40"/>
      <c r="E1080" s="51"/>
      <c r="I1080" s="59"/>
      <c r="J1080" s="58"/>
    </row>
    <row r="1081" spans="3:10" x14ac:dyDescent="0.4">
      <c r="C1081" s="40"/>
      <c r="D1081" s="40"/>
      <c r="E1081" s="51"/>
      <c r="I1081" s="59"/>
      <c r="J1081" s="58"/>
    </row>
    <row r="1082" spans="3:10" x14ac:dyDescent="0.4">
      <c r="C1082" s="40"/>
      <c r="D1082" s="40"/>
      <c r="E1082" s="51"/>
      <c r="I1082" s="59"/>
      <c r="J1082" s="58"/>
    </row>
    <row r="1083" spans="3:10" x14ac:dyDescent="0.4">
      <c r="C1083" s="40"/>
      <c r="D1083" s="40"/>
      <c r="E1083" s="51"/>
      <c r="I1083" s="59"/>
      <c r="J1083" s="58"/>
    </row>
    <row r="1084" spans="3:10" x14ac:dyDescent="0.4">
      <c r="C1084" s="40"/>
      <c r="D1084" s="40"/>
      <c r="E1084" s="51"/>
      <c r="I1084" s="59"/>
      <c r="J1084" s="58"/>
    </row>
    <row r="1085" spans="3:10" x14ac:dyDescent="0.4">
      <c r="C1085" s="40"/>
      <c r="D1085" s="40"/>
      <c r="E1085" s="51"/>
      <c r="I1085" s="59"/>
      <c r="J1085" s="58"/>
    </row>
    <row r="1086" spans="3:10" x14ac:dyDescent="0.4">
      <c r="C1086" s="40"/>
      <c r="D1086" s="40"/>
      <c r="E1086" s="51"/>
      <c r="I1086" s="59"/>
      <c r="J1086" s="58"/>
    </row>
    <row r="1087" spans="3:10" x14ac:dyDescent="0.4">
      <c r="C1087" s="40"/>
      <c r="D1087" s="40"/>
      <c r="E1087" s="51"/>
      <c r="I1087" s="59"/>
      <c r="J1087" s="58"/>
    </row>
    <row r="1088" spans="3:10" x14ac:dyDescent="0.4">
      <c r="C1088" s="40"/>
      <c r="D1088" s="40"/>
      <c r="E1088" s="51"/>
      <c r="I1088" s="59"/>
      <c r="J1088" s="58"/>
    </row>
    <row r="1089" spans="3:10" x14ac:dyDescent="0.4">
      <c r="C1089" s="40"/>
      <c r="D1089" s="40"/>
      <c r="E1089" s="51"/>
      <c r="I1089" s="59"/>
      <c r="J1089" s="58"/>
    </row>
    <row r="1090" spans="3:10" x14ac:dyDescent="0.4">
      <c r="C1090" s="40"/>
      <c r="D1090" s="40"/>
      <c r="E1090" s="51"/>
      <c r="I1090" s="59"/>
      <c r="J1090" s="58"/>
    </row>
    <row r="1091" spans="3:10" x14ac:dyDescent="0.4">
      <c r="C1091" s="40"/>
      <c r="D1091" s="40"/>
      <c r="E1091" s="51"/>
      <c r="I1091" s="59"/>
      <c r="J1091" s="58"/>
    </row>
    <row r="1092" spans="3:10" x14ac:dyDescent="0.4">
      <c r="C1092" s="40"/>
      <c r="D1092" s="40"/>
      <c r="E1092" s="51"/>
      <c r="I1092" s="59"/>
      <c r="J1092" s="58"/>
    </row>
    <row r="1093" spans="3:10" x14ac:dyDescent="0.4">
      <c r="C1093" s="40"/>
      <c r="D1093" s="40"/>
      <c r="E1093" s="51"/>
      <c r="I1093" s="59"/>
      <c r="J1093" s="58"/>
    </row>
    <row r="1094" spans="3:10" x14ac:dyDescent="0.4">
      <c r="C1094" s="40"/>
      <c r="D1094" s="40"/>
      <c r="E1094" s="51"/>
      <c r="I1094" s="59"/>
      <c r="J1094" s="58"/>
    </row>
    <row r="1095" spans="3:10" x14ac:dyDescent="0.4">
      <c r="C1095" s="40"/>
      <c r="D1095" s="40"/>
      <c r="E1095" s="51"/>
      <c r="I1095" s="59"/>
      <c r="J1095" s="58"/>
    </row>
    <row r="1096" spans="3:10" x14ac:dyDescent="0.4">
      <c r="C1096" s="40"/>
      <c r="D1096" s="40"/>
      <c r="E1096" s="51"/>
      <c r="I1096" s="59"/>
      <c r="J1096" s="58"/>
    </row>
    <row r="1097" spans="3:10" x14ac:dyDescent="0.4">
      <c r="C1097" s="40"/>
      <c r="D1097" s="40"/>
      <c r="E1097" s="51"/>
      <c r="I1097" s="59"/>
      <c r="J1097" s="58"/>
    </row>
    <row r="1098" spans="3:10" x14ac:dyDescent="0.4">
      <c r="C1098" s="40"/>
      <c r="D1098" s="40"/>
      <c r="E1098" s="51"/>
      <c r="I1098" s="59"/>
      <c r="J1098" s="58"/>
    </row>
    <row r="1099" spans="3:10" x14ac:dyDescent="0.4">
      <c r="C1099" s="40"/>
      <c r="D1099" s="40"/>
      <c r="E1099" s="51"/>
      <c r="I1099" s="59"/>
      <c r="J1099" s="58"/>
    </row>
    <row r="1100" spans="3:10" x14ac:dyDescent="0.4">
      <c r="C1100" s="40"/>
      <c r="D1100" s="40"/>
      <c r="E1100" s="51"/>
      <c r="I1100" s="59"/>
      <c r="J1100" s="58"/>
    </row>
    <row r="1101" spans="3:10" x14ac:dyDescent="0.4">
      <c r="C1101" s="40"/>
      <c r="D1101" s="40"/>
      <c r="E1101" s="51"/>
      <c r="I1101" s="59"/>
      <c r="J1101" s="58"/>
    </row>
    <row r="1102" spans="3:10" x14ac:dyDescent="0.4">
      <c r="C1102" s="40"/>
      <c r="D1102" s="40"/>
      <c r="E1102" s="51"/>
      <c r="I1102" s="59"/>
      <c r="J1102" s="58"/>
    </row>
    <row r="1103" spans="3:10" x14ac:dyDescent="0.4">
      <c r="C1103" s="40"/>
      <c r="D1103" s="40"/>
      <c r="E1103" s="51"/>
      <c r="I1103" s="59"/>
      <c r="J1103" s="58"/>
    </row>
    <row r="1104" spans="3:10" x14ac:dyDescent="0.4">
      <c r="C1104" s="40"/>
      <c r="D1104" s="40"/>
      <c r="E1104" s="51"/>
      <c r="I1104" s="59"/>
      <c r="J1104" s="58"/>
    </row>
    <row r="1105" spans="3:10" x14ac:dyDescent="0.4">
      <c r="C1105" s="40"/>
      <c r="D1105" s="40"/>
      <c r="E1105" s="51"/>
      <c r="I1105" s="59"/>
      <c r="J1105" s="58"/>
    </row>
    <row r="1106" spans="3:10" x14ac:dyDescent="0.4">
      <c r="C1106" s="40"/>
      <c r="D1106" s="40"/>
      <c r="E1106" s="51"/>
      <c r="I1106" s="59"/>
      <c r="J1106" s="58"/>
    </row>
    <row r="1107" spans="3:10" x14ac:dyDescent="0.4">
      <c r="C1107" s="40"/>
      <c r="D1107" s="40"/>
      <c r="E1107" s="51"/>
      <c r="I1107" s="59"/>
      <c r="J1107" s="58"/>
    </row>
    <row r="1108" spans="3:10" x14ac:dyDescent="0.4">
      <c r="C1108" s="40"/>
      <c r="D1108" s="40"/>
      <c r="E1108" s="51"/>
      <c r="I1108" s="59"/>
      <c r="J1108" s="58"/>
    </row>
    <row r="1109" spans="3:10" x14ac:dyDescent="0.4">
      <c r="C1109" s="40"/>
      <c r="D1109" s="40"/>
      <c r="E1109" s="51"/>
      <c r="I1109" s="59"/>
      <c r="J1109" s="58"/>
    </row>
    <row r="1110" spans="3:10" x14ac:dyDescent="0.4">
      <c r="C1110" s="40"/>
      <c r="D1110" s="40"/>
      <c r="E1110" s="51"/>
      <c r="I1110" s="59"/>
      <c r="J1110" s="58"/>
    </row>
    <row r="1111" spans="3:10" x14ac:dyDescent="0.4">
      <c r="C1111" s="40"/>
      <c r="D1111" s="40"/>
      <c r="E1111" s="51"/>
      <c r="I1111" s="59"/>
      <c r="J1111" s="58"/>
    </row>
    <row r="1112" spans="3:10" x14ac:dyDescent="0.4">
      <c r="C1112" s="40"/>
      <c r="D1112" s="40"/>
      <c r="E1112" s="51"/>
      <c r="I1112" s="59"/>
      <c r="J1112" s="58"/>
    </row>
    <row r="1113" spans="3:10" x14ac:dyDescent="0.4">
      <c r="C1113" s="40"/>
      <c r="D1113" s="40"/>
      <c r="E1113" s="51"/>
      <c r="I1113" s="59"/>
      <c r="J1113" s="58"/>
    </row>
    <row r="1114" spans="3:10" x14ac:dyDescent="0.4">
      <c r="C1114" s="40"/>
      <c r="D1114" s="40"/>
      <c r="E1114" s="51"/>
      <c r="I1114" s="59"/>
      <c r="J1114" s="58"/>
    </row>
    <row r="1115" spans="3:10" x14ac:dyDescent="0.4">
      <c r="C1115" s="40"/>
      <c r="D1115" s="40"/>
      <c r="E1115" s="51"/>
      <c r="I1115" s="59"/>
      <c r="J1115" s="58"/>
    </row>
    <row r="1116" spans="3:10" x14ac:dyDescent="0.4">
      <c r="C1116" s="40"/>
      <c r="D1116" s="40"/>
      <c r="E1116" s="51"/>
      <c r="I1116" s="59"/>
      <c r="J1116" s="58"/>
    </row>
    <row r="1117" spans="3:10" x14ac:dyDescent="0.4">
      <c r="C1117" s="40"/>
      <c r="D1117" s="40"/>
      <c r="E1117" s="51"/>
      <c r="I1117" s="59"/>
      <c r="J1117" s="58"/>
    </row>
    <row r="1118" spans="3:10" x14ac:dyDescent="0.4">
      <c r="C1118" s="40"/>
      <c r="D1118" s="40"/>
      <c r="E1118" s="51"/>
      <c r="I1118" s="59"/>
      <c r="J1118" s="58"/>
    </row>
    <row r="1119" spans="3:10" x14ac:dyDescent="0.4">
      <c r="C1119" s="40"/>
      <c r="D1119" s="40"/>
      <c r="E1119" s="51"/>
      <c r="I1119" s="59"/>
      <c r="J1119" s="58"/>
    </row>
    <row r="1120" spans="3:10" x14ac:dyDescent="0.4">
      <c r="C1120" s="40"/>
      <c r="D1120" s="40"/>
      <c r="E1120" s="51"/>
      <c r="I1120" s="59"/>
      <c r="J1120" s="58"/>
    </row>
    <row r="1121" spans="3:10" x14ac:dyDescent="0.4">
      <c r="C1121" s="40"/>
      <c r="D1121" s="40"/>
      <c r="E1121" s="51"/>
      <c r="I1121" s="59"/>
      <c r="J1121" s="58"/>
    </row>
    <row r="1122" spans="3:10" x14ac:dyDescent="0.4">
      <c r="C1122" s="40"/>
      <c r="D1122" s="40"/>
      <c r="E1122" s="51"/>
      <c r="I1122" s="59"/>
      <c r="J1122" s="58"/>
    </row>
    <row r="1123" spans="3:10" x14ac:dyDescent="0.4">
      <c r="C1123" s="40"/>
      <c r="D1123" s="40"/>
      <c r="E1123" s="51"/>
      <c r="I1123" s="59"/>
      <c r="J1123" s="58"/>
    </row>
    <row r="1124" spans="3:10" x14ac:dyDescent="0.4">
      <c r="C1124" s="40"/>
      <c r="D1124" s="40"/>
      <c r="E1124" s="51"/>
      <c r="I1124" s="59"/>
      <c r="J1124" s="58"/>
    </row>
    <row r="1125" spans="3:10" x14ac:dyDescent="0.4">
      <c r="C1125" s="40"/>
      <c r="D1125" s="40"/>
      <c r="E1125" s="51"/>
      <c r="I1125" s="59"/>
      <c r="J1125" s="58"/>
    </row>
    <row r="1126" spans="3:10" x14ac:dyDescent="0.4">
      <c r="C1126" s="40"/>
      <c r="D1126" s="40"/>
      <c r="E1126" s="51"/>
      <c r="I1126" s="59"/>
      <c r="J1126" s="58"/>
    </row>
    <row r="1127" spans="3:10" x14ac:dyDescent="0.4">
      <c r="C1127" s="40"/>
      <c r="D1127" s="40"/>
      <c r="E1127" s="51"/>
      <c r="I1127" s="59"/>
      <c r="J1127" s="58"/>
    </row>
    <row r="1128" spans="3:10" x14ac:dyDescent="0.4">
      <c r="C1128" s="40"/>
      <c r="D1128" s="40"/>
      <c r="E1128" s="51"/>
      <c r="I1128" s="59"/>
      <c r="J1128" s="58"/>
    </row>
    <row r="1129" spans="3:10" x14ac:dyDescent="0.4">
      <c r="C1129" s="40"/>
      <c r="D1129" s="40"/>
      <c r="E1129" s="51"/>
      <c r="I1129" s="59"/>
      <c r="J1129" s="58"/>
    </row>
    <row r="1130" spans="3:10" x14ac:dyDescent="0.4">
      <c r="C1130" s="40"/>
      <c r="D1130" s="40"/>
      <c r="E1130" s="51"/>
      <c r="I1130" s="59"/>
      <c r="J1130" s="58"/>
    </row>
    <row r="1131" spans="3:10" x14ac:dyDescent="0.4">
      <c r="C1131" s="40"/>
      <c r="D1131" s="40"/>
      <c r="E1131" s="51"/>
      <c r="I1131" s="59"/>
      <c r="J1131" s="58"/>
    </row>
    <row r="1132" spans="3:10" x14ac:dyDescent="0.4">
      <c r="C1132" s="40"/>
      <c r="D1132" s="40"/>
      <c r="E1132" s="51"/>
      <c r="I1132" s="59"/>
      <c r="J1132" s="58"/>
    </row>
    <row r="1133" spans="3:10" x14ac:dyDescent="0.4">
      <c r="C1133" s="40"/>
      <c r="D1133" s="40"/>
      <c r="E1133" s="51"/>
      <c r="I1133" s="59"/>
      <c r="J1133" s="58"/>
    </row>
    <row r="1134" spans="3:10" x14ac:dyDescent="0.4">
      <c r="C1134" s="40"/>
      <c r="D1134" s="40"/>
      <c r="E1134" s="51"/>
      <c r="I1134" s="59"/>
      <c r="J1134" s="58"/>
    </row>
    <row r="1135" spans="3:10" x14ac:dyDescent="0.4">
      <c r="C1135" s="40"/>
      <c r="D1135" s="40"/>
      <c r="E1135" s="51"/>
      <c r="I1135" s="59"/>
      <c r="J1135" s="58"/>
    </row>
    <row r="1136" spans="3:10" x14ac:dyDescent="0.4">
      <c r="C1136" s="40"/>
      <c r="D1136" s="40"/>
      <c r="E1136" s="51"/>
      <c r="I1136" s="59"/>
      <c r="J1136" s="58"/>
    </row>
    <row r="1137" spans="3:10" x14ac:dyDescent="0.4">
      <c r="C1137" s="40"/>
      <c r="D1137" s="40"/>
      <c r="E1137" s="51"/>
      <c r="I1137" s="59"/>
      <c r="J1137" s="58"/>
    </row>
    <row r="1138" spans="3:10" x14ac:dyDescent="0.4">
      <c r="C1138" s="40"/>
      <c r="D1138" s="40"/>
      <c r="E1138" s="51"/>
      <c r="I1138" s="59"/>
      <c r="J1138" s="58"/>
    </row>
    <row r="1139" spans="3:10" x14ac:dyDescent="0.4">
      <c r="C1139" s="40"/>
      <c r="D1139" s="40"/>
      <c r="E1139" s="51"/>
      <c r="I1139" s="59"/>
      <c r="J1139" s="58"/>
    </row>
    <row r="1140" spans="3:10" x14ac:dyDescent="0.4">
      <c r="C1140" s="40"/>
      <c r="D1140" s="40"/>
      <c r="E1140" s="51"/>
      <c r="I1140" s="59"/>
      <c r="J1140" s="58"/>
    </row>
    <row r="1141" spans="3:10" x14ac:dyDescent="0.4">
      <c r="C1141" s="40"/>
      <c r="D1141" s="40"/>
      <c r="E1141" s="51"/>
      <c r="I1141" s="59"/>
      <c r="J1141" s="58"/>
    </row>
    <row r="1142" spans="3:10" x14ac:dyDescent="0.4">
      <c r="C1142" s="40"/>
      <c r="D1142" s="40"/>
      <c r="E1142" s="51"/>
      <c r="I1142" s="59"/>
      <c r="J1142" s="58"/>
    </row>
    <row r="1143" spans="3:10" x14ac:dyDescent="0.4">
      <c r="C1143" s="40"/>
      <c r="D1143" s="40"/>
      <c r="E1143" s="51"/>
      <c r="I1143" s="59"/>
      <c r="J1143" s="58"/>
    </row>
    <row r="1144" spans="3:10" x14ac:dyDescent="0.4">
      <c r="C1144" s="40"/>
      <c r="D1144" s="40"/>
      <c r="E1144" s="51"/>
      <c r="I1144" s="59"/>
      <c r="J1144" s="58"/>
    </row>
    <row r="1145" spans="3:10" x14ac:dyDescent="0.4">
      <c r="C1145" s="40"/>
      <c r="D1145" s="40"/>
      <c r="E1145" s="51"/>
      <c r="I1145" s="59"/>
      <c r="J1145" s="58"/>
    </row>
    <row r="1146" spans="3:10" x14ac:dyDescent="0.4">
      <c r="C1146" s="40"/>
      <c r="D1146" s="40"/>
      <c r="E1146" s="51"/>
      <c r="I1146" s="59"/>
      <c r="J1146" s="58"/>
    </row>
    <row r="1147" spans="3:10" x14ac:dyDescent="0.4">
      <c r="C1147" s="40"/>
      <c r="D1147" s="40"/>
      <c r="E1147" s="51"/>
      <c r="I1147" s="59"/>
      <c r="J1147" s="58"/>
    </row>
    <row r="1148" spans="3:10" x14ac:dyDescent="0.4">
      <c r="C1148" s="40"/>
      <c r="D1148" s="40"/>
      <c r="E1148" s="51"/>
      <c r="I1148" s="59"/>
      <c r="J1148" s="58"/>
    </row>
    <row r="1149" spans="3:10" x14ac:dyDescent="0.4">
      <c r="C1149" s="40"/>
      <c r="D1149" s="40"/>
      <c r="E1149" s="51"/>
      <c r="I1149" s="59"/>
      <c r="J1149" s="58"/>
    </row>
    <row r="1150" spans="3:10" x14ac:dyDescent="0.4">
      <c r="C1150" s="40"/>
      <c r="D1150" s="40"/>
      <c r="E1150" s="51"/>
      <c r="I1150" s="59"/>
      <c r="J1150" s="58"/>
    </row>
    <row r="1151" spans="3:10" x14ac:dyDescent="0.4">
      <c r="C1151" s="40"/>
      <c r="D1151" s="40"/>
      <c r="E1151" s="51"/>
      <c r="I1151" s="59"/>
      <c r="J1151" s="58"/>
    </row>
    <row r="1152" spans="3:10" x14ac:dyDescent="0.4">
      <c r="C1152" s="40"/>
      <c r="D1152" s="40"/>
      <c r="E1152" s="51"/>
      <c r="I1152" s="59"/>
      <c r="J1152" s="58"/>
    </row>
    <row r="1153" spans="3:10" x14ac:dyDescent="0.4">
      <c r="C1153" s="40"/>
      <c r="D1153" s="40"/>
      <c r="E1153" s="51"/>
      <c r="I1153" s="59"/>
      <c r="J1153" s="58"/>
    </row>
    <row r="1154" spans="3:10" x14ac:dyDescent="0.4">
      <c r="C1154" s="40"/>
      <c r="D1154" s="40"/>
      <c r="E1154" s="51"/>
      <c r="I1154" s="59"/>
      <c r="J1154" s="58"/>
    </row>
    <row r="1155" spans="3:10" x14ac:dyDescent="0.4">
      <c r="C1155" s="40"/>
      <c r="D1155" s="40"/>
      <c r="E1155" s="51"/>
      <c r="I1155" s="59"/>
      <c r="J1155" s="58"/>
    </row>
    <row r="1156" spans="3:10" x14ac:dyDescent="0.4">
      <c r="C1156" s="40"/>
      <c r="D1156" s="40"/>
      <c r="E1156" s="51"/>
      <c r="I1156" s="59"/>
      <c r="J1156" s="58"/>
    </row>
    <row r="1157" spans="3:10" x14ac:dyDescent="0.4">
      <c r="C1157" s="40"/>
      <c r="D1157" s="40"/>
      <c r="E1157" s="51"/>
    </row>
    <row r="1158" spans="3:10" x14ac:dyDescent="0.4">
      <c r="C1158" s="40"/>
      <c r="D1158" s="40"/>
      <c r="E1158" s="51"/>
    </row>
    <row r="1159" spans="3:10" x14ac:dyDescent="0.4">
      <c r="C1159" s="40"/>
      <c r="D1159" s="40"/>
      <c r="E1159" s="51"/>
    </row>
    <row r="1160" spans="3:10" x14ac:dyDescent="0.4">
      <c r="C1160" s="40"/>
      <c r="D1160" s="40"/>
      <c r="E1160" s="51"/>
    </row>
    <row r="1161" spans="3:10" x14ac:dyDescent="0.4">
      <c r="C1161" s="40"/>
      <c r="D1161" s="40"/>
      <c r="E1161" s="51"/>
    </row>
    <row r="1162" spans="3:10" x14ac:dyDescent="0.4">
      <c r="C1162" s="40"/>
      <c r="D1162" s="40"/>
      <c r="E1162" s="51"/>
    </row>
    <row r="1163" spans="3:10" x14ac:dyDescent="0.4">
      <c r="C1163" s="40"/>
      <c r="D1163" s="40"/>
      <c r="E1163" s="51"/>
    </row>
    <row r="1164" spans="3:10" x14ac:dyDescent="0.4">
      <c r="C1164" s="40"/>
      <c r="D1164" s="40"/>
      <c r="E1164" s="51"/>
    </row>
    <row r="1165" spans="3:10" x14ac:dyDescent="0.4">
      <c r="C1165" s="40"/>
      <c r="D1165" s="40"/>
      <c r="E1165" s="51"/>
    </row>
    <row r="1166" spans="3:10" x14ac:dyDescent="0.4">
      <c r="C1166" s="40"/>
      <c r="D1166" s="40"/>
      <c r="E1166" s="51"/>
    </row>
    <row r="1167" spans="3:10" x14ac:dyDescent="0.4">
      <c r="C1167" s="40"/>
      <c r="D1167" s="40"/>
      <c r="E1167" s="51"/>
    </row>
    <row r="1168" spans="3:10" x14ac:dyDescent="0.4">
      <c r="C1168" s="40"/>
      <c r="D1168" s="40"/>
      <c r="E1168" s="51"/>
    </row>
    <row r="1169" spans="3:5" x14ac:dyDescent="0.4">
      <c r="C1169" s="40"/>
      <c r="D1169" s="40"/>
      <c r="E1169" s="51"/>
    </row>
    <row r="1170" spans="3:5" x14ac:dyDescent="0.4">
      <c r="C1170" s="40"/>
      <c r="D1170" s="40"/>
      <c r="E1170" s="51"/>
    </row>
    <row r="1171" spans="3:5" x14ac:dyDescent="0.4">
      <c r="C1171" s="40"/>
      <c r="D1171" s="40"/>
      <c r="E1171" s="51"/>
    </row>
    <row r="1172" spans="3:5" x14ac:dyDescent="0.4">
      <c r="C1172" s="40"/>
      <c r="D1172" s="40"/>
      <c r="E1172" s="51"/>
    </row>
    <row r="1173" spans="3:5" x14ac:dyDescent="0.4">
      <c r="C1173" s="40"/>
      <c r="D1173" s="40"/>
      <c r="E1173" s="51"/>
    </row>
    <row r="1174" spans="3:5" x14ac:dyDescent="0.4">
      <c r="C1174" s="40"/>
      <c r="D1174" s="40"/>
      <c r="E1174" s="51"/>
    </row>
    <row r="1175" spans="3:5" x14ac:dyDescent="0.4">
      <c r="C1175" s="40"/>
      <c r="D1175" s="40"/>
      <c r="E1175" s="51"/>
    </row>
    <row r="1176" spans="3:5" x14ac:dyDescent="0.4">
      <c r="C1176" s="40"/>
      <c r="D1176" s="40"/>
      <c r="E1176" s="51"/>
    </row>
    <row r="1177" spans="3:5" x14ac:dyDescent="0.4">
      <c r="C1177" s="40"/>
      <c r="D1177" s="40"/>
      <c r="E1177" s="51"/>
    </row>
    <row r="1178" spans="3:5" x14ac:dyDescent="0.4">
      <c r="C1178" s="40"/>
      <c r="D1178" s="40"/>
      <c r="E1178" s="51"/>
    </row>
    <row r="1179" spans="3:5" x14ac:dyDescent="0.4">
      <c r="C1179" s="40"/>
      <c r="D1179" s="40"/>
      <c r="E1179" s="51"/>
    </row>
    <row r="1180" spans="3:5" x14ac:dyDescent="0.4">
      <c r="C1180" s="40"/>
      <c r="D1180" s="40"/>
      <c r="E1180" s="51"/>
    </row>
    <row r="1181" spans="3:5" x14ac:dyDescent="0.4">
      <c r="C1181" s="40"/>
      <c r="D1181" s="40"/>
      <c r="E1181" s="51"/>
    </row>
    <row r="1182" spans="3:5" x14ac:dyDescent="0.4">
      <c r="C1182" s="40"/>
      <c r="D1182" s="40"/>
      <c r="E1182" s="51"/>
    </row>
    <row r="1183" spans="3:5" x14ac:dyDescent="0.4">
      <c r="C1183" s="40"/>
      <c r="D1183" s="40"/>
      <c r="E1183" s="51"/>
    </row>
    <row r="1184" spans="3:5" x14ac:dyDescent="0.4">
      <c r="C1184" s="40"/>
      <c r="D1184" s="40"/>
      <c r="E1184" s="51"/>
    </row>
    <row r="1185" spans="3:5" x14ac:dyDescent="0.4">
      <c r="C1185" s="40"/>
      <c r="D1185" s="40"/>
      <c r="E1185" s="51"/>
    </row>
    <row r="1186" spans="3:5" x14ac:dyDescent="0.4">
      <c r="C1186" s="40"/>
      <c r="D1186" s="40"/>
      <c r="E1186" s="51"/>
    </row>
    <row r="1187" spans="3:5" x14ac:dyDescent="0.4">
      <c r="C1187" s="40"/>
      <c r="D1187" s="40"/>
      <c r="E1187" s="51"/>
    </row>
    <row r="1188" spans="3:5" x14ac:dyDescent="0.4">
      <c r="C1188" s="40"/>
      <c r="D1188" s="40"/>
      <c r="E1188" s="51"/>
    </row>
    <row r="1189" spans="3:5" x14ac:dyDescent="0.4">
      <c r="C1189" s="40"/>
      <c r="D1189" s="40"/>
      <c r="E1189" s="51"/>
    </row>
    <row r="1190" spans="3:5" x14ac:dyDescent="0.4">
      <c r="C1190" s="40"/>
      <c r="D1190" s="40"/>
      <c r="E1190" s="51"/>
    </row>
    <row r="1191" spans="3:5" x14ac:dyDescent="0.4">
      <c r="C1191" s="40"/>
      <c r="D1191" s="40"/>
      <c r="E1191" s="51"/>
    </row>
    <row r="1192" spans="3:5" x14ac:dyDescent="0.4">
      <c r="C1192" s="40"/>
      <c r="D1192" s="40"/>
      <c r="E1192" s="51"/>
    </row>
    <row r="1193" spans="3:5" x14ac:dyDescent="0.4">
      <c r="C1193" s="40"/>
      <c r="D1193" s="40"/>
      <c r="E1193" s="51"/>
    </row>
    <row r="1194" spans="3:5" x14ac:dyDescent="0.4">
      <c r="C1194" s="40"/>
      <c r="D1194" s="40"/>
      <c r="E1194" s="51"/>
    </row>
    <row r="1195" spans="3:5" x14ac:dyDescent="0.4">
      <c r="C1195" s="40"/>
      <c r="D1195" s="40"/>
      <c r="E1195" s="51"/>
    </row>
    <row r="1196" spans="3:5" x14ac:dyDescent="0.4">
      <c r="C1196" s="40"/>
      <c r="D1196" s="40"/>
      <c r="E1196" s="51"/>
    </row>
    <row r="1197" spans="3:5" x14ac:dyDescent="0.4">
      <c r="C1197" s="40"/>
      <c r="D1197" s="40"/>
      <c r="E1197" s="51"/>
    </row>
    <row r="1198" spans="3:5" x14ac:dyDescent="0.4">
      <c r="C1198" s="40"/>
      <c r="D1198" s="40"/>
      <c r="E1198" s="51"/>
    </row>
    <row r="1199" spans="3:5" x14ac:dyDescent="0.4">
      <c r="C1199" s="40"/>
      <c r="D1199" s="40"/>
      <c r="E1199" s="51"/>
    </row>
    <row r="1200" spans="3:5" x14ac:dyDescent="0.4">
      <c r="C1200" s="40"/>
      <c r="D1200" s="40"/>
      <c r="E1200" s="51"/>
    </row>
    <row r="1201" spans="3:5" x14ac:dyDescent="0.4">
      <c r="C1201" s="40"/>
      <c r="D1201" s="40"/>
      <c r="E1201" s="51"/>
    </row>
    <row r="1202" spans="3:5" x14ac:dyDescent="0.4">
      <c r="C1202" s="40"/>
      <c r="D1202" s="40"/>
      <c r="E1202" s="51"/>
    </row>
    <row r="1203" spans="3:5" x14ac:dyDescent="0.4">
      <c r="C1203" s="40"/>
      <c r="D1203" s="40"/>
      <c r="E1203" s="51"/>
    </row>
    <row r="1204" spans="3:5" x14ac:dyDescent="0.4">
      <c r="C1204" s="40"/>
      <c r="D1204" s="40"/>
      <c r="E1204" s="51"/>
    </row>
    <row r="1205" spans="3:5" x14ac:dyDescent="0.4">
      <c r="C1205" s="40"/>
      <c r="D1205" s="40"/>
      <c r="E1205" s="51"/>
    </row>
    <row r="1206" spans="3:5" x14ac:dyDescent="0.4">
      <c r="C1206" s="40"/>
      <c r="D1206" s="40"/>
      <c r="E1206" s="51"/>
    </row>
    <row r="1207" spans="3:5" x14ac:dyDescent="0.4">
      <c r="C1207" s="40"/>
      <c r="D1207" s="40"/>
      <c r="E1207" s="51"/>
    </row>
    <row r="1208" spans="3:5" x14ac:dyDescent="0.4">
      <c r="C1208" s="40"/>
      <c r="D1208" s="40"/>
      <c r="E1208" s="51"/>
    </row>
    <row r="1209" spans="3:5" x14ac:dyDescent="0.4">
      <c r="C1209" s="40"/>
      <c r="D1209" s="40"/>
      <c r="E1209" s="51"/>
    </row>
    <row r="1210" spans="3:5" x14ac:dyDescent="0.4">
      <c r="C1210" s="40"/>
      <c r="D1210" s="40"/>
      <c r="E1210" s="51"/>
    </row>
    <row r="1211" spans="3:5" x14ac:dyDescent="0.4">
      <c r="C1211" s="40"/>
      <c r="D1211" s="40"/>
      <c r="E1211" s="51"/>
    </row>
    <row r="1212" spans="3:5" x14ac:dyDescent="0.4">
      <c r="C1212" s="40"/>
      <c r="D1212" s="40"/>
      <c r="E1212" s="51"/>
    </row>
    <row r="1213" spans="3:5" x14ac:dyDescent="0.4">
      <c r="C1213" s="40"/>
      <c r="D1213" s="40"/>
      <c r="E1213" s="51"/>
    </row>
    <row r="1214" spans="3:5" x14ac:dyDescent="0.4">
      <c r="C1214" s="40"/>
      <c r="D1214" s="40"/>
      <c r="E1214" s="51"/>
    </row>
    <row r="1215" spans="3:5" x14ac:dyDescent="0.4">
      <c r="C1215" s="40"/>
      <c r="D1215" s="40"/>
      <c r="E1215" s="51"/>
    </row>
    <row r="1216" spans="3:5" x14ac:dyDescent="0.4">
      <c r="C1216" s="40"/>
      <c r="D1216" s="40"/>
      <c r="E1216" s="51"/>
    </row>
    <row r="1217" spans="3:5" x14ac:dyDescent="0.4">
      <c r="C1217" s="40"/>
      <c r="D1217" s="40"/>
      <c r="E1217" s="51"/>
    </row>
    <row r="1218" spans="3:5" x14ac:dyDescent="0.4">
      <c r="C1218" s="40"/>
      <c r="D1218" s="40"/>
      <c r="E1218" s="51"/>
    </row>
    <row r="1219" spans="3:5" x14ac:dyDescent="0.4">
      <c r="C1219" s="40"/>
      <c r="D1219" s="40"/>
      <c r="E1219" s="51"/>
    </row>
    <row r="1220" spans="3:5" x14ac:dyDescent="0.4">
      <c r="C1220" s="40"/>
      <c r="D1220" s="40"/>
      <c r="E1220" s="51"/>
    </row>
    <row r="1221" spans="3:5" x14ac:dyDescent="0.4">
      <c r="C1221" s="40"/>
      <c r="D1221" s="40"/>
      <c r="E1221" s="51"/>
    </row>
    <row r="1222" spans="3:5" x14ac:dyDescent="0.4">
      <c r="C1222" s="40"/>
      <c r="D1222" s="40"/>
      <c r="E1222" s="51"/>
    </row>
    <row r="1223" spans="3:5" x14ac:dyDescent="0.4">
      <c r="C1223" s="40"/>
      <c r="D1223" s="40"/>
      <c r="E1223" s="51"/>
    </row>
    <row r="1224" spans="3:5" x14ac:dyDescent="0.4">
      <c r="C1224" s="40"/>
      <c r="D1224" s="40"/>
      <c r="E1224" s="51"/>
    </row>
    <row r="1225" spans="3:5" x14ac:dyDescent="0.4">
      <c r="C1225" s="40"/>
      <c r="D1225" s="40"/>
      <c r="E1225" s="51"/>
    </row>
    <row r="1226" spans="3:5" x14ac:dyDescent="0.4">
      <c r="C1226" s="40"/>
      <c r="D1226" s="40"/>
      <c r="E1226" s="51"/>
    </row>
    <row r="1227" spans="3:5" x14ac:dyDescent="0.4">
      <c r="C1227" s="40"/>
      <c r="D1227" s="40"/>
      <c r="E1227" s="51"/>
    </row>
    <row r="1228" spans="3:5" x14ac:dyDescent="0.4">
      <c r="C1228" s="40"/>
      <c r="D1228" s="40"/>
      <c r="E1228" s="51"/>
    </row>
    <row r="1229" spans="3:5" x14ac:dyDescent="0.4">
      <c r="C1229" s="40"/>
      <c r="D1229" s="40"/>
      <c r="E1229" s="51"/>
    </row>
    <row r="1230" spans="3:5" x14ac:dyDescent="0.4">
      <c r="C1230" s="40"/>
      <c r="D1230" s="40"/>
      <c r="E1230" s="51"/>
    </row>
    <row r="1231" spans="3:5" x14ac:dyDescent="0.4">
      <c r="C1231" s="40"/>
      <c r="D1231" s="40"/>
      <c r="E1231" s="51"/>
    </row>
    <row r="1232" spans="3:5" x14ac:dyDescent="0.4">
      <c r="C1232" s="40"/>
      <c r="D1232" s="40"/>
      <c r="E1232" s="51"/>
    </row>
    <row r="1233" spans="3:5" x14ac:dyDescent="0.4">
      <c r="C1233" s="40"/>
      <c r="D1233" s="40"/>
      <c r="E1233" s="51"/>
    </row>
    <row r="1234" spans="3:5" x14ac:dyDescent="0.4">
      <c r="C1234" s="40"/>
      <c r="D1234" s="40"/>
      <c r="E1234" s="51"/>
    </row>
    <row r="1235" spans="3:5" x14ac:dyDescent="0.4">
      <c r="C1235" s="40"/>
      <c r="D1235" s="40"/>
      <c r="E1235" s="51"/>
    </row>
    <row r="1236" spans="3:5" x14ac:dyDescent="0.4">
      <c r="C1236" s="40"/>
      <c r="D1236" s="40"/>
      <c r="E1236" s="51"/>
    </row>
    <row r="1237" spans="3:5" x14ac:dyDescent="0.4">
      <c r="C1237" s="40"/>
      <c r="D1237" s="40"/>
      <c r="E1237" s="51"/>
    </row>
    <row r="1238" spans="3:5" x14ac:dyDescent="0.4">
      <c r="C1238" s="40"/>
      <c r="D1238" s="40"/>
      <c r="E1238" s="51"/>
    </row>
    <row r="1239" spans="3:5" x14ac:dyDescent="0.4">
      <c r="C1239" s="40"/>
      <c r="D1239" s="40"/>
      <c r="E1239" s="51"/>
    </row>
    <row r="1240" spans="3:5" x14ac:dyDescent="0.4">
      <c r="C1240" s="40"/>
      <c r="D1240" s="40"/>
      <c r="E1240" s="51"/>
    </row>
    <row r="1241" spans="3:5" x14ac:dyDescent="0.4">
      <c r="C1241" s="40"/>
      <c r="D1241" s="40"/>
      <c r="E1241" s="51"/>
    </row>
    <row r="1242" spans="3:5" x14ac:dyDescent="0.4">
      <c r="C1242" s="40"/>
      <c r="D1242" s="40"/>
      <c r="E1242" s="51"/>
    </row>
    <row r="1243" spans="3:5" x14ac:dyDescent="0.4">
      <c r="C1243" s="40"/>
      <c r="D1243" s="40"/>
      <c r="E1243" s="51"/>
    </row>
    <row r="1244" spans="3:5" x14ac:dyDescent="0.4">
      <c r="C1244" s="40"/>
      <c r="D1244" s="40"/>
      <c r="E1244" s="51"/>
    </row>
    <row r="1245" spans="3:5" x14ac:dyDescent="0.4">
      <c r="C1245" s="40"/>
      <c r="D1245" s="40"/>
      <c r="E1245" s="51"/>
    </row>
    <row r="1246" spans="3:5" x14ac:dyDescent="0.4">
      <c r="C1246" s="40"/>
      <c r="D1246" s="40"/>
      <c r="E1246" s="51"/>
    </row>
    <row r="1247" spans="3:5" x14ac:dyDescent="0.4">
      <c r="C1247" s="40"/>
      <c r="D1247" s="40"/>
      <c r="E1247" s="51"/>
    </row>
    <row r="1248" spans="3:5" x14ac:dyDescent="0.4">
      <c r="C1248" s="40"/>
      <c r="D1248" s="40"/>
      <c r="E1248" s="51"/>
    </row>
    <row r="1249" spans="3:5" x14ac:dyDescent="0.4">
      <c r="C1249" s="40"/>
      <c r="D1249" s="40"/>
      <c r="E1249" s="51"/>
    </row>
    <row r="1250" spans="3:5" x14ac:dyDescent="0.4">
      <c r="C1250" s="40"/>
      <c r="D1250" s="40"/>
      <c r="E1250" s="51"/>
    </row>
    <row r="1251" spans="3:5" x14ac:dyDescent="0.4">
      <c r="C1251" s="40"/>
      <c r="D1251" s="40"/>
      <c r="E1251" s="51"/>
    </row>
    <row r="1252" spans="3:5" x14ac:dyDescent="0.4">
      <c r="C1252" s="40"/>
      <c r="D1252" s="40"/>
      <c r="E1252" s="51"/>
    </row>
    <row r="1253" spans="3:5" x14ac:dyDescent="0.4">
      <c r="C1253" s="40"/>
      <c r="D1253" s="40"/>
      <c r="E1253" s="51"/>
    </row>
    <row r="1254" spans="3:5" x14ac:dyDescent="0.4">
      <c r="C1254" s="40"/>
      <c r="D1254" s="40"/>
      <c r="E1254" s="51"/>
    </row>
    <row r="1255" spans="3:5" x14ac:dyDescent="0.4">
      <c r="C1255" s="40"/>
      <c r="D1255" s="40"/>
      <c r="E1255" s="51"/>
    </row>
    <row r="1256" spans="3:5" x14ac:dyDescent="0.4">
      <c r="C1256" s="40"/>
      <c r="D1256" s="40"/>
      <c r="E1256" s="51"/>
    </row>
    <row r="1257" spans="3:5" x14ac:dyDescent="0.4">
      <c r="C1257" s="40"/>
      <c r="D1257" s="40"/>
      <c r="E1257" s="51"/>
    </row>
    <row r="1258" spans="3:5" x14ac:dyDescent="0.4">
      <c r="C1258" s="40"/>
      <c r="D1258" s="40"/>
      <c r="E1258" s="51"/>
    </row>
    <row r="1259" spans="3:5" x14ac:dyDescent="0.4">
      <c r="C1259" s="40"/>
      <c r="D1259" s="40"/>
      <c r="E1259" s="51"/>
    </row>
    <row r="1260" spans="3:5" x14ac:dyDescent="0.4">
      <c r="C1260" s="40"/>
      <c r="D1260" s="40"/>
      <c r="E1260" s="51"/>
    </row>
    <row r="1261" spans="3:5" x14ac:dyDescent="0.4">
      <c r="C1261" s="40"/>
      <c r="D1261" s="40"/>
      <c r="E1261" s="51"/>
    </row>
    <row r="1262" spans="3:5" x14ac:dyDescent="0.4">
      <c r="C1262" s="40"/>
      <c r="D1262" s="40"/>
      <c r="E1262" s="51"/>
    </row>
    <row r="1263" spans="3:5" x14ac:dyDescent="0.4">
      <c r="C1263" s="40"/>
      <c r="D1263" s="40"/>
      <c r="E1263" s="51"/>
    </row>
    <row r="1264" spans="3:5" x14ac:dyDescent="0.4">
      <c r="C1264" s="40"/>
      <c r="D1264" s="40"/>
      <c r="E1264" s="51"/>
    </row>
    <row r="1265" spans="3:5" x14ac:dyDescent="0.4">
      <c r="C1265" s="40"/>
      <c r="D1265" s="40"/>
      <c r="E1265" s="51"/>
    </row>
    <row r="1266" spans="3:5" x14ac:dyDescent="0.4">
      <c r="C1266" s="40"/>
      <c r="D1266" s="40"/>
      <c r="E1266" s="51"/>
    </row>
    <row r="1267" spans="3:5" x14ac:dyDescent="0.4">
      <c r="C1267" s="40"/>
      <c r="D1267" s="40"/>
      <c r="E1267" s="51"/>
    </row>
    <row r="1268" spans="3:5" x14ac:dyDescent="0.4">
      <c r="C1268" s="40"/>
      <c r="D1268" s="40"/>
      <c r="E1268" s="51"/>
    </row>
    <row r="1269" spans="3:5" x14ac:dyDescent="0.4">
      <c r="C1269" s="40"/>
      <c r="D1269" s="40"/>
      <c r="E1269" s="51"/>
    </row>
    <row r="1270" spans="3:5" x14ac:dyDescent="0.4">
      <c r="C1270" s="40"/>
      <c r="D1270" s="40"/>
      <c r="E1270" s="51"/>
    </row>
    <row r="1271" spans="3:5" x14ac:dyDescent="0.4">
      <c r="C1271" s="40"/>
      <c r="D1271" s="40"/>
      <c r="E1271" s="51"/>
    </row>
    <row r="1272" spans="3:5" x14ac:dyDescent="0.4">
      <c r="C1272" s="40"/>
      <c r="D1272" s="40"/>
      <c r="E1272" s="51"/>
    </row>
    <row r="1273" spans="3:5" x14ac:dyDescent="0.4">
      <c r="C1273" s="40"/>
      <c r="D1273" s="40"/>
      <c r="E1273" s="51"/>
    </row>
    <row r="1274" spans="3:5" x14ac:dyDescent="0.4">
      <c r="C1274" s="40"/>
      <c r="D1274" s="40"/>
      <c r="E1274" s="51"/>
    </row>
    <row r="1275" spans="3:5" x14ac:dyDescent="0.4">
      <c r="C1275" s="40"/>
      <c r="D1275" s="40"/>
      <c r="E1275" s="51"/>
    </row>
    <row r="1276" spans="3:5" x14ac:dyDescent="0.4">
      <c r="C1276" s="40"/>
      <c r="D1276" s="40"/>
      <c r="E1276" s="51"/>
    </row>
    <row r="1277" spans="3:5" x14ac:dyDescent="0.4">
      <c r="C1277" s="40"/>
      <c r="D1277" s="40"/>
      <c r="E1277" s="51"/>
    </row>
    <row r="1278" spans="3:5" x14ac:dyDescent="0.4">
      <c r="C1278" s="40"/>
      <c r="D1278" s="40"/>
      <c r="E1278" s="51"/>
    </row>
    <row r="1279" spans="3:5" x14ac:dyDescent="0.4">
      <c r="C1279" s="40"/>
      <c r="D1279" s="40"/>
      <c r="E1279" s="51"/>
    </row>
    <row r="1280" spans="3:5" x14ac:dyDescent="0.4">
      <c r="C1280" s="40"/>
      <c r="D1280" s="40"/>
      <c r="E1280" s="51"/>
    </row>
    <row r="1281" spans="3:5" x14ac:dyDescent="0.4">
      <c r="C1281" s="40"/>
      <c r="D1281" s="40"/>
      <c r="E1281" s="51"/>
    </row>
    <row r="1282" spans="3:5" x14ac:dyDescent="0.4">
      <c r="C1282" s="40"/>
      <c r="D1282" s="40"/>
      <c r="E1282" s="51"/>
    </row>
    <row r="1283" spans="3:5" x14ac:dyDescent="0.4">
      <c r="C1283" s="40"/>
      <c r="D1283" s="40"/>
      <c r="E1283" s="51"/>
    </row>
    <row r="1284" spans="3:5" x14ac:dyDescent="0.4">
      <c r="C1284" s="40"/>
      <c r="D1284" s="40"/>
      <c r="E1284" s="51"/>
    </row>
    <row r="1285" spans="3:5" x14ac:dyDescent="0.4">
      <c r="C1285" s="40"/>
      <c r="D1285" s="40"/>
      <c r="E1285" s="51"/>
    </row>
    <row r="1286" spans="3:5" x14ac:dyDescent="0.4">
      <c r="C1286" s="40"/>
      <c r="D1286" s="40"/>
      <c r="E1286" s="51"/>
    </row>
    <row r="1287" spans="3:5" x14ac:dyDescent="0.4">
      <c r="C1287" s="40"/>
      <c r="D1287" s="40"/>
      <c r="E1287" s="51"/>
    </row>
    <row r="1288" spans="3:5" x14ac:dyDescent="0.4">
      <c r="C1288" s="40"/>
      <c r="D1288" s="40"/>
      <c r="E1288" s="51"/>
    </row>
    <row r="1289" spans="3:5" x14ac:dyDescent="0.4">
      <c r="C1289" s="40"/>
      <c r="D1289" s="40"/>
      <c r="E1289" s="51"/>
    </row>
    <row r="1290" spans="3:5" x14ac:dyDescent="0.4">
      <c r="C1290" s="40"/>
      <c r="D1290" s="40"/>
      <c r="E1290" s="51"/>
    </row>
    <row r="1291" spans="3:5" x14ac:dyDescent="0.4">
      <c r="C1291" s="40"/>
      <c r="D1291" s="40"/>
      <c r="E1291" s="51"/>
    </row>
    <row r="1292" spans="3:5" x14ac:dyDescent="0.4">
      <c r="C1292" s="40"/>
      <c r="D1292" s="40"/>
      <c r="E1292" s="51"/>
    </row>
    <row r="1293" spans="3:5" x14ac:dyDescent="0.4">
      <c r="C1293" s="40"/>
      <c r="D1293" s="40"/>
      <c r="E1293" s="51"/>
    </row>
    <row r="1294" spans="3:5" x14ac:dyDescent="0.4">
      <c r="C1294" s="40"/>
      <c r="D1294" s="40"/>
      <c r="E1294" s="51"/>
    </row>
    <row r="1295" spans="3:5" x14ac:dyDescent="0.4">
      <c r="C1295" s="40"/>
      <c r="D1295" s="40"/>
      <c r="E1295" s="51"/>
    </row>
    <row r="1296" spans="3:5" x14ac:dyDescent="0.4">
      <c r="C1296" s="40"/>
      <c r="D1296" s="40"/>
      <c r="E1296" s="51"/>
    </row>
    <row r="1297" spans="3:5" x14ac:dyDescent="0.4">
      <c r="C1297" s="40"/>
      <c r="D1297" s="40"/>
      <c r="E1297" s="51"/>
    </row>
    <row r="1298" spans="3:5" x14ac:dyDescent="0.4">
      <c r="C1298" s="40"/>
      <c r="D1298" s="40"/>
      <c r="E1298" s="51"/>
    </row>
    <row r="1299" spans="3:5" x14ac:dyDescent="0.4">
      <c r="C1299" s="40"/>
      <c r="D1299" s="40"/>
      <c r="E1299" s="51"/>
    </row>
    <row r="1300" spans="3:5" x14ac:dyDescent="0.4">
      <c r="C1300" s="40"/>
      <c r="D1300" s="40"/>
      <c r="E1300" s="51"/>
    </row>
    <row r="1301" spans="3:5" x14ac:dyDescent="0.4">
      <c r="C1301" s="40"/>
      <c r="D1301" s="40"/>
      <c r="E1301" s="51"/>
    </row>
    <row r="1302" spans="3:5" x14ac:dyDescent="0.4">
      <c r="C1302" s="40"/>
      <c r="D1302" s="40"/>
      <c r="E1302" s="51"/>
    </row>
    <row r="1303" spans="3:5" x14ac:dyDescent="0.4">
      <c r="C1303" s="40"/>
      <c r="D1303" s="40"/>
      <c r="E1303" s="51"/>
    </row>
    <row r="1304" spans="3:5" x14ac:dyDescent="0.4">
      <c r="C1304" s="40"/>
      <c r="D1304" s="40"/>
      <c r="E1304" s="51"/>
    </row>
    <row r="1305" spans="3:5" x14ac:dyDescent="0.4">
      <c r="C1305" s="40"/>
      <c r="D1305" s="40"/>
      <c r="E1305" s="51"/>
    </row>
    <row r="1306" spans="3:5" x14ac:dyDescent="0.4">
      <c r="C1306" s="40"/>
      <c r="D1306" s="40"/>
      <c r="E1306" s="51"/>
    </row>
    <row r="1307" spans="3:5" x14ac:dyDescent="0.4">
      <c r="C1307" s="40"/>
      <c r="D1307" s="40"/>
      <c r="E1307" s="51"/>
    </row>
    <row r="1308" spans="3:5" x14ac:dyDescent="0.4">
      <c r="C1308" s="40"/>
      <c r="D1308" s="40"/>
      <c r="E1308" s="51"/>
    </row>
    <row r="1309" spans="3:5" x14ac:dyDescent="0.4">
      <c r="C1309" s="40"/>
      <c r="D1309" s="40"/>
      <c r="E1309" s="51"/>
    </row>
    <row r="1310" spans="3:5" x14ac:dyDescent="0.4">
      <c r="C1310" s="40"/>
      <c r="D1310" s="40"/>
      <c r="E1310" s="51"/>
    </row>
    <row r="1311" spans="3:5" x14ac:dyDescent="0.4">
      <c r="C1311" s="40"/>
      <c r="D1311" s="40"/>
      <c r="E1311" s="51"/>
    </row>
    <row r="1312" spans="3:5" x14ac:dyDescent="0.4">
      <c r="C1312" s="40"/>
      <c r="D1312" s="40"/>
      <c r="E1312" s="51"/>
    </row>
    <row r="1313" spans="3:5" x14ac:dyDescent="0.4">
      <c r="C1313" s="40"/>
      <c r="D1313" s="40"/>
      <c r="E1313" s="51"/>
    </row>
    <row r="1314" spans="3:5" x14ac:dyDescent="0.4">
      <c r="C1314" s="40"/>
      <c r="D1314" s="40"/>
      <c r="E1314" s="51"/>
    </row>
    <row r="1315" spans="3:5" x14ac:dyDescent="0.4">
      <c r="C1315" s="40"/>
      <c r="D1315" s="40"/>
      <c r="E1315" s="51"/>
    </row>
    <row r="1316" spans="3:5" x14ac:dyDescent="0.4">
      <c r="C1316" s="40"/>
      <c r="D1316" s="40"/>
      <c r="E1316" s="51"/>
    </row>
    <row r="1317" spans="3:5" x14ac:dyDescent="0.4">
      <c r="C1317" s="40"/>
      <c r="D1317" s="40"/>
      <c r="E1317" s="51"/>
    </row>
    <row r="1318" spans="3:5" x14ac:dyDescent="0.4">
      <c r="C1318" s="40"/>
      <c r="D1318" s="40"/>
      <c r="E1318" s="51"/>
    </row>
    <row r="1319" spans="3:5" x14ac:dyDescent="0.4">
      <c r="C1319" s="40"/>
      <c r="D1319" s="40"/>
      <c r="E1319" s="51"/>
    </row>
    <row r="1320" spans="3:5" x14ac:dyDescent="0.4">
      <c r="C1320" s="40"/>
      <c r="D1320" s="40"/>
      <c r="E1320" s="51"/>
    </row>
    <row r="1321" spans="3:5" x14ac:dyDescent="0.4">
      <c r="C1321" s="40"/>
      <c r="D1321" s="40"/>
      <c r="E1321" s="51"/>
    </row>
    <row r="1322" spans="3:5" x14ac:dyDescent="0.4">
      <c r="C1322" s="40"/>
      <c r="D1322" s="40"/>
      <c r="E1322" s="51"/>
    </row>
    <row r="1323" spans="3:5" x14ac:dyDescent="0.4">
      <c r="C1323" s="40"/>
      <c r="D1323" s="40"/>
      <c r="E1323" s="51"/>
    </row>
    <row r="1324" spans="3:5" x14ac:dyDescent="0.4">
      <c r="C1324" s="40"/>
      <c r="D1324" s="40"/>
      <c r="E1324" s="51"/>
    </row>
    <row r="1325" spans="3:5" x14ac:dyDescent="0.4">
      <c r="C1325" s="40"/>
      <c r="D1325" s="40"/>
      <c r="E1325" s="51"/>
    </row>
    <row r="1326" spans="3:5" x14ac:dyDescent="0.4">
      <c r="C1326" s="40"/>
      <c r="D1326" s="40"/>
      <c r="E1326" s="51"/>
    </row>
    <row r="1327" spans="3:5" x14ac:dyDescent="0.4">
      <c r="C1327" s="40"/>
      <c r="D1327" s="40"/>
      <c r="E1327" s="51"/>
    </row>
    <row r="1328" spans="3:5" x14ac:dyDescent="0.4">
      <c r="C1328" s="40"/>
      <c r="D1328" s="40"/>
      <c r="E1328" s="51"/>
    </row>
    <row r="1329" spans="3:5" x14ac:dyDescent="0.4">
      <c r="C1329" s="40"/>
      <c r="D1329" s="40"/>
      <c r="E1329" s="51"/>
    </row>
    <row r="1330" spans="3:5" x14ac:dyDescent="0.4">
      <c r="C1330" s="40"/>
      <c r="D1330" s="40"/>
      <c r="E1330" s="51"/>
    </row>
    <row r="1331" spans="3:5" x14ac:dyDescent="0.4">
      <c r="C1331" s="40"/>
      <c r="D1331" s="40"/>
      <c r="E1331" s="51"/>
    </row>
    <row r="1332" spans="3:5" x14ac:dyDescent="0.4">
      <c r="C1332" s="40"/>
      <c r="D1332" s="40"/>
      <c r="E1332" s="51"/>
    </row>
    <row r="1333" spans="3:5" x14ac:dyDescent="0.4">
      <c r="C1333" s="40"/>
      <c r="D1333" s="40"/>
      <c r="E1333" s="51"/>
    </row>
    <row r="1334" spans="3:5" x14ac:dyDescent="0.4">
      <c r="C1334" s="40"/>
      <c r="D1334" s="40"/>
      <c r="E1334" s="51"/>
    </row>
    <row r="1335" spans="3:5" x14ac:dyDescent="0.4">
      <c r="C1335" s="40"/>
      <c r="D1335" s="40"/>
      <c r="E1335" s="51"/>
    </row>
    <row r="1336" spans="3:5" x14ac:dyDescent="0.4">
      <c r="C1336" s="40"/>
      <c r="D1336" s="40"/>
      <c r="E1336" s="51"/>
    </row>
    <row r="1337" spans="3:5" x14ac:dyDescent="0.4">
      <c r="C1337" s="40"/>
      <c r="D1337" s="40"/>
      <c r="E1337" s="51"/>
    </row>
    <row r="1338" spans="3:5" x14ac:dyDescent="0.4">
      <c r="C1338" s="40"/>
      <c r="D1338" s="40"/>
      <c r="E1338" s="51"/>
    </row>
    <row r="1339" spans="3:5" x14ac:dyDescent="0.4">
      <c r="C1339" s="40"/>
      <c r="D1339" s="40"/>
      <c r="E1339" s="51"/>
    </row>
    <row r="1340" spans="3:5" x14ac:dyDescent="0.4">
      <c r="C1340" s="40"/>
      <c r="D1340" s="40"/>
      <c r="E1340" s="51"/>
    </row>
    <row r="1341" spans="3:5" x14ac:dyDescent="0.4">
      <c r="C1341" s="40"/>
      <c r="D1341" s="40"/>
      <c r="E1341" s="51"/>
    </row>
    <row r="1342" spans="3:5" x14ac:dyDescent="0.4">
      <c r="C1342" s="40"/>
      <c r="D1342" s="40"/>
      <c r="E1342" s="51"/>
    </row>
    <row r="1343" spans="3:5" x14ac:dyDescent="0.4">
      <c r="C1343" s="40"/>
      <c r="D1343" s="40"/>
      <c r="E1343" s="51"/>
    </row>
    <row r="1344" spans="3:5" x14ac:dyDescent="0.4">
      <c r="C1344" s="40"/>
      <c r="D1344" s="40"/>
      <c r="E1344" s="51"/>
    </row>
    <row r="1345" spans="3:5" x14ac:dyDescent="0.4">
      <c r="C1345" s="40"/>
      <c r="D1345" s="40"/>
      <c r="E1345" s="51"/>
    </row>
    <row r="1346" spans="3:5" x14ac:dyDescent="0.4">
      <c r="C1346" s="40"/>
      <c r="D1346" s="40"/>
      <c r="E1346" s="51"/>
    </row>
    <row r="1347" spans="3:5" x14ac:dyDescent="0.4">
      <c r="C1347" s="40"/>
      <c r="D1347" s="40"/>
      <c r="E1347" s="51"/>
    </row>
    <row r="1348" spans="3:5" x14ac:dyDescent="0.4">
      <c r="C1348" s="40"/>
      <c r="D1348" s="40"/>
      <c r="E1348" s="51"/>
    </row>
    <row r="1349" spans="3:5" x14ac:dyDescent="0.4">
      <c r="C1349" s="40"/>
      <c r="D1349" s="40"/>
      <c r="E1349" s="51"/>
    </row>
    <row r="1350" spans="3:5" x14ac:dyDescent="0.4">
      <c r="C1350" s="40"/>
      <c r="D1350" s="40"/>
      <c r="E1350" s="51"/>
    </row>
    <row r="1351" spans="3:5" x14ac:dyDescent="0.4">
      <c r="C1351" s="40"/>
      <c r="D1351" s="40"/>
      <c r="E1351" s="51"/>
    </row>
    <row r="1352" spans="3:5" x14ac:dyDescent="0.4">
      <c r="C1352" s="40"/>
      <c r="D1352" s="40"/>
      <c r="E1352" s="51"/>
    </row>
    <row r="1353" spans="3:5" x14ac:dyDescent="0.4">
      <c r="C1353" s="40"/>
      <c r="D1353" s="40"/>
      <c r="E1353" s="51"/>
    </row>
    <row r="1354" spans="3:5" x14ac:dyDescent="0.4">
      <c r="C1354" s="40"/>
      <c r="D1354" s="40"/>
      <c r="E1354" s="51"/>
    </row>
    <row r="1355" spans="3:5" x14ac:dyDescent="0.4">
      <c r="C1355" s="40"/>
      <c r="D1355" s="40"/>
      <c r="E1355" s="51"/>
    </row>
    <row r="1356" spans="3:5" x14ac:dyDescent="0.4">
      <c r="C1356" s="40"/>
      <c r="D1356" s="40"/>
      <c r="E1356" s="51"/>
    </row>
    <row r="1357" spans="3:5" x14ac:dyDescent="0.4">
      <c r="C1357" s="40"/>
      <c r="D1357" s="40"/>
      <c r="E1357" s="51"/>
    </row>
    <row r="1358" spans="3:5" x14ac:dyDescent="0.4">
      <c r="C1358" s="40"/>
      <c r="D1358" s="40"/>
      <c r="E1358" s="51"/>
    </row>
    <row r="1359" spans="3:5" x14ac:dyDescent="0.4">
      <c r="C1359" s="40"/>
      <c r="D1359" s="40"/>
      <c r="E1359" s="51"/>
    </row>
    <row r="1360" spans="3:5" x14ac:dyDescent="0.4">
      <c r="C1360" s="40"/>
      <c r="D1360" s="40"/>
      <c r="E1360" s="51"/>
    </row>
    <row r="1361" spans="3:5" x14ac:dyDescent="0.4">
      <c r="C1361" s="40"/>
      <c r="D1361" s="40"/>
      <c r="E1361" s="51"/>
    </row>
    <row r="1362" spans="3:5" x14ac:dyDescent="0.4">
      <c r="C1362" s="40"/>
      <c r="D1362" s="40"/>
      <c r="E1362" s="51"/>
    </row>
    <row r="1363" spans="3:5" x14ac:dyDescent="0.4">
      <c r="C1363" s="40"/>
      <c r="D1363" s="40"/>
      <c r="E1363" s="51"/>
    </row>
    <row r="1364" spans="3:5" x14ac:dyDescent="0.4">
      <c r="C1364" s="40"/>
      <c r="D1364" s="40"/>
      <c r="E1364" s="51"/>
    </row>
    <row r="1365" spans="3:5" x14ac:dyDescent="0.4">
      <c r="C1365" s="40"/>
      <c r="D1365" s="40"/>
      <c r="E1365" s="51"/>
    </row>
    <row r="1366" spans="3:5" x14ac:dyDescent="0.4">
      <c r="C1366" s="40"/>
      <c r="D1366" s="40"/>
      <c r="E1366" s="51"/>
    </row>
    <row r="1367" spans="3:5" x14ac:dyDescent="0.4">
      <c r="C1367" s="40"/>
      <c r="D1367" s="40"/>
      <c r="E1367" s="51"/>
    </row>
    <row r="1368" spans="3:5" x14ac:dyDescent="0.4">
      <c r="C1368" s="40"/>
      <c r="D1368" s="40"/>
      <c r="E1368" s="51"/>
    </row>
    <row r="1369" spans="3:5" x14ac:dyDescent="0.4">
      <c r="C1369" s="40"/>
      <c r="D1369" s="40"/>
      <c r="E1369" s="51"/>
    </row>
    <row r="1370" spans="3:5" x14ac:dyDescent="0.4">
      <c r="C1370" s="40"/>
      <c r="D1370" s="40"/>
      <c r="E1370" s="51"/>
    </row>
    <row r="1371" spans="3:5" x14ac:dyDescent="0.4">
      <c r="C1371" s="40"/>
      <c r="D1371" s="40"/>
      <c r="E1371" s="51"/>
    </row>
    <row r="1372" spans="3:5" x14ac:dyDescent="0.4">
      <c r="C1372" s="40"/>
      <c r="D1372" s="40"/>
      <c r="E1372" s="51"/>
    </row>
    <row r="1373" spans="3:5" x14ac:dyDescent="0.4">
      <c r="C1373" s="40"/>
      <c r="D1373" s="40"/>
      <c r="E1373" s="51"/>
    </row>
    <row r="1374" spans="3:5" x14ac:dyDescent="0.4">
      <c r="C1374" s="40"/>
      <c r="D1374" s="40"/>
      <c r="E1374" s="51"/>
    </row>
    <row r="1375" spans="3:5" x14ac:dyDescent="0.4">
      <c r="C1375" s="40"/>
      <c r="D1375" s="40"/>
      <c r="E1375" s="51"/>
    </row>
    <row r="1376" spans="3:5" x14ac:dyDescent="0.4">
      <c r="C1376" s="40"/>
      <c r="D1376" s="40"/>
      <c r="E1376" s="51"/>
    </row>
    <row r="1377" spans="3:5" x14ac:dyDescent="0.4">
      <c r="C1377" s="40"/>
      <c r="D1377" s="40"/>
      <c r="E1377" s="51"/>
    </row>
    <row r="1378" spans="3:5" x14ac:dyDescent="0.4">
      <c r="C1378" s="40"/>
      <c r="D1378" s="40"/>
      <c r="E1378" s="51"/>
    </row>
    <row r="1379" spans="3:5" x14ac:dyDescent="0.4">
      <c r="C1379" s="40"/>
      <c r="D1379" s="40"/>
      <c r="E1379" s="51"/>
    </row>
    <row r="1380" spans="3:5" x14ac:dyDescent="0.4">
      <c r="C1380" s="40"/>
      <c r="D1380" s="40"/>
      <c r="E1380" s="51"/>
    </row>
    <row r="1381" spans="3:5" x14ac:dyDescent="0.4">
      <c r="C1381" s="40"/>
      <c r="D1381" s="40"/>
      <c r="E1381" s="51"/>
    </row>
    <row r="1382" spans="3:5" x14ac:dyDescent="0.4">
      <c r="C1382" s="40"/>
      <c r="D1382" s="40"/>
      <c r="E1382" s="51"/>
    </row>
    <row r="1383" spans="3:5" x14ac:dyDescent="0.4">
      <c r="C1383" s="40"/>
      <c r="D1383" s="40"/>
      <c r="E1383" s="51"/>
    </row>
    <row r="1384" spans="3:5" x14ac:dyDescent="0.4">
      <c r="C1384" s="40"/>
      <c r="D1384" s="40"/>
      <c r="E1384" s="51"/>
    </row>
    <row r="1385" spans="3:5" x14ac:dyDescent="0.4">
      <c r="C1385" s="40"/>
      <c r="D1385" s="40"/>
      <c r="E1385" s="51"/>
    </row>
    <row r="1386" spans="3:5" x14ac:dyDescent="0.4">
      <c r="C1386" s="40"/>
      <c r="D1386" s="40"/>
      <c r="E1386" s="51"/>
    </row>
    <row r="1387" spans="3:5" x14ac:dyDescent="0.4">
      <c r="C1387" s="40"/>
      <c r="D1387" s="40"/>
      <c r="E1387" s="51"/>
    </row>
    <row r="1388" spans="3:5" x14ac:dyDescent="0.4">
      <c r="C1388" s="40"/>
      <c r="D1388" s="40"/>
      <c r="E1388" s="51"/>
    </row>
    <row r="1389" spans="3:5" x14ac:dyDescent="0.4">
      <c r="C1389" s="40"/>
      <c r="D1389" s="40"/>
      <c r="E1389" s="51"/>
    </row>
    <row r="1390" spans="3:5" x14ac:dyDescent="0.4">
      <c r="C1390" s="40"/>
      <c r="D1390" s="40"/>
      <c r="E1390" s="51"/>
    </row>
    <row r="1391" spans="3:5" x14ac:dyDescent="0.4">
      <c r="C1391" s="40"/>
      <c r="D1391" s="40"/>
      <c r="E1391" s="51"/>
    </row>
    <row r="1392" spans="3:5" x14ac:dyDescent="0.4">
      <c r="C1392" s="40"/>
      <c r="D1392" s="40"/>
      <c r="E1392" s="51"/>
    </row>
    <row r="1393" spans="3:5" x14ac:dyDescent="0.4">
      <c r="C1393" s="40"/>
      <c r="D1393" s="40"/>
      <c r="E1393" s="51"/>
    </row>
    <row r="1394" spans="3:5" x14ac:dyDescent="0.4">
      <c r="C1394" s="40"/>
      <c r="D1394" s="40"/>
      <c r="E1394" s="51"/>
    </row>
    <row r="1395" spans="3:5" x14ac:dyDescent="0.4">
      <c r="C1395" s="40"/>
      <c r="D1395" s="40"/>
      <c r="E1395" s="51"/>
    </row>
    <row r="1396" spans="3:5" x14ac:dyDescent="0.4">
      <c r="C1396" s="40"/>
      <c r="D1396" s="40"/>
      <c r="E1396" s="51"/>
    </row>
    <row r="1397" spans="3:5" x14ac:dyDescent="0.4">
      <c r="C1397" s="40"/>
      <c r="D1397" s="40"/>
      <c r="E1397" s="51"/>
    </row>
    <row r="1398" spans="3:5" x14ac:dyDescent="0.4">
      <c r="C1398" s="40"/>
      <c r="D1398" s="40"/>
      <c r="E1398" s="51"/>
    </row>
    <row r="1399" spans="3:5" x14ac:dyDescent="0.4">
      <c r="C1399" s="40"/>
      <c r="D1399" s="40"/>
      <c r="E1399" s="51"/>
    </row>
    <row r="1400" spans="3:5" x14ac:dyDescent="0.4">
      <c r="C1400" s="40"/>
      <c r="D1400" s="40"/>
      <c r="E1400" s="51"/>
    </row>
    <row r="1401" spans="3:5" x14ac:dyDescent="0.4">
      <c r="C1401" s="40"/>
      <c r="D1401" s="40"/>
      <c r="E1401" s="51"/>
    </row>
    <row r="1402" spans="3:5" x14ac:dyDescent="0.4">
      <c r="C1402" s="40"/>
      <c r="D1402" s="40"/>
      <c r="E1402" s="51"/>
    </row>
    <row r="1403" spans="3:5" x14ac:dyDescent="0.4">
      <c r="C1403" s="40"/>
      <c r="D1403" s="40"/>
      <c r="E1403" s="51"/>
    </row>
    <row r="1404" spans="3:5" x14ac:dyDescent="0.4">
      <c r="C1404" s="40"/>
      <c r="D1404" s="40"/>
      <c r="E1404" s="51"/>
    </row>
    <row r="1405" spans="3:5" x14ac:dyDescent="0.4">
      <c r="C1405" s="40"/>
      <c r="D1405" s="40"/>
      <c r="E1405" s="51"/>
    </row>
    <row r="1406" spans="3:5" x14ac:dyDescent="0.4">
      <c r="C1406" s="40"/>
      <c r="D1406" s="40"/>
      <c r="E1406" s="51"/>
    </row>
    <row r="1407" spans="3:5" x14ac:dyDescent="0.4">
      <c r="C1407" s="40"/>
      <c r="D1407" s="40"/>
      <c r="E1407" s="51"/>
    </row>
    <row r="1408" spans="3:5" x14ac:dyDescent="0.4">
      <c r="C1408" s="40"/>
      <c r="D1408" s="40"/>
      <c r="E1408" s="51"/>
    </row>
    <row r="1409" spans="3:5" x14ac:dyDescent="0.4">
      <c r="C1409" s="40"/>
      <c r="D1409" s="40"/>
      <c r="E1409" s="51"/>
    </row>
    <row r="1410" spans="3:5" x14ac:dyDescent="0.4">
      <c r="C1410" s="40"/>
      <c r="D1410" s="40"/>
      <c r="E1410" s="51"/>
    </row>
    <row r="1411" spans="3:5" x14ac:dyDescent="0.4">
      <c r="C1411" s="40"/>
      <c r="D1411" s="40"/>
      <c r="E1411" s="51"/>
    </row>
    <row r="1412" spans="3:5" x14ac:dyDescent="0.4">
      <c r="C1412" s="40"/>
      <c r="D1412" s="40"/>
      <c r="E1412" s="51"/>
    </row>
    <row r="1413" spans="3:5" x14ac:dyDescent="0.4">
      <c r="C1413" s="40"/>
      <c r="D1413" s="40"/>
      <c r="E1413" s="51"/>
    </row>
    <row r="1414" spans="3:5" x14ac:dyDescent="0.4">
      <c r="C1414" s="40"/>
      <c r="D1414" s="40"/>
      <c r="E1414" s="51"/>
    </row>
    <row r="1415" spans="3:5" x14ac:dyDescent="0.4">
      <c r="C1415" s="40"/>
      <c r="D1415" s="40"/>
      <c r="E1415" s="51"/>
    </row>
    <row r="1416" spans="3:5" x14ac:dyDescent="0.4">
      <c r="C1416" s="40"/>
      <c r="D1416" s="40"/>
      <c r="E1416" s="51"/>
    </row>
    <row r="1417" spans="3:5" x14ac:dyDescent="0.4">
      <c r="C1417" s="40"/>
      <c r="D1417" s="40"/>
      <c r="E1417" s="51"/>
    </row>
    <row r="1418" spans="3:5" x14ac:dyDescent="0.4">
      <c r="C1418" s="40"/>
      <c r="D1418" s="40"/>
      <c r="E1418" s="51"/>
    </row>
    <row r="1419" spans="3:5" x14ac:dyDescent="0.4">
      <c r="C1419" s="40"/>
      <c r="D1419" s="40"/>
      <c r="E1419" s="51"/>
    </row>
    <row r="1420" spans="3:5" x14ac:dyDescent="0.4">
      <c r="C1420" s="40"/>
      <c r="D1420" s="40"/>
      <c r="E1420" s="51"/>
    </row>
    <row r="1421" spans="3:5" x14ac:dyDescent="0.4">
      <c r="C1421" s="40"/>
      <c r="D1421" s="40"/>
      <c r="E1421" s="51"/>
    </row>
    <row r="1422" spans="3:5" x14ac:dyDescent="0.4">
      <c r="C1422" s="40"/>
      <c r="D1422" s="40"/>
      <c r="E1422" s="51"/>
    </row>
    <row r="1423" spans="3:5" x14ac:dyDescent="0.4">
      <c r="C1423" s="40"/>
      <c r="D1423" s="40"/>
      <c r="E1423" s="51"/>
    </row>
    <row r="1424" spans="3:5" x14ac:dyDescent="0.4">
      <c r="C1424" s="40"/>
      <c r="D1424" s="40"/>
      <c r="E1424" s="51"/>
    </row>
    <row r="1425" spans="3:5" x14ac:dyDescent="0.4">
      <c r="C1425" s="40"/>
      <c r="D1425" s="40"/>
      <c r="E1425" s="51"/>
    </row>
    <row r="1426" spans="3:5" x14ac:dyDescent="0.4">
      <c r="C1426" s="40"/>
      <c r="D1426" s="40"/>
      <c r="E1426" s="51"/>
    </row>
    <row r="1427" spans="3:5" x14ac:dyDescent="0.4">
      <c r="C1427" s="40"/>
      <c r="D1427" s="40"/>
      <c r="E1427" s="51"/>
    </row>
    <row r="1428" spans="3:5" x14ac:dyDescent="0.4">
      <c r="C1428" s="40"/>
      <c r="D1428" s="40"/>
      <c r="E1428" s="51"/>
    </row>
    <row r="1429" spans="3:5" x14ac:dyDescent="0.4">
      <c r="C1429" s="40"/>
      <c r="D1429" s="40"/>
      <c r="E1429" s="51"/>
    </row>
    <row r="1430" spans="3:5" x14ac:dyDescent="0.4">
      <c r="C1430" s="40"/>
      <c r="D1430" s="40"/>
      <c r="E1430" s="51"/>
    </row>
    <row r="1431" spans="3:5" x14ac:dyDescent="0.4">
      <c r="C1431" s="40"/>
      <c r="D1431" s="40"/>
      <c r="E1431" s="51"/>
    </row>
    <row r="1432" spans="3:5" x14ac:dyDescent="0.4">
      <c r="C1432" s="40"/>
      <c r="D1432" s="40"/>
      <c r="E1432" s="51"/>
    </row>
    <row r="1433" spans="3:5" x14ac:dyDescent="0.4">
      <c r="C1433" s="40"/>
      <c r="D1433" s="40"/>
      <c r="E1433" s="51"/>
    </row>
    <row r="1434" spans="3:5" x14ac:dyDescent="0.4">
      <c r="C1434" s="40"/>
      <c r="D1434" s="40"/>
      <c r="E1434" s="51"/>
    </row>
    <row r="1435" spans="3:5" x14ac:dyDescent="0.4">
      <c r="C1435" s="40"/>
      <c r="D1435" s="40"/>
      <c r="E1435" s="51"/>
    </row>
    <row r="1436" spans="3:5" x14ac:dyDescent="0.4">
      <c r="C1436" s="40"/>
      <c r="D1436" s="40"/>
      <c r="E1436" s="51"/>
    </row>
    <row r="1437" spans="3:5" x14ac:dyDescent="0.4">
      <c r="C1437" s="40"/>
      <c r="D1437" s="40"/>
      <c r="E1437" s="51"/>
    </row>
    <row r="1438" spans="3:5" x14ac:dyDescent="0.4">
      <c r="C1438" s="40"/>
      <c r="D1438" s="40"/>
      <c r="E1438" s="51"/>
    </row>
    <row r="1439" spans="3:5" x14ac:dyDescent="0.4">
      <c r="C1439" s="40"/>
      <c r="D1439" s="40"/>
      <c r="E1439" s="51"/>
    </row>
    <row r="1440" spans="3:5" x14ac:dyDescent="0.4">
      <c r="C1440" s="40"/>
      <c r="D1440" s="40"/>
      <c r="E1440" s="51"/>
    </row>
    <row r="1441" spans="3:5" x14ac:dyDescent="0.4">
      <c r="C1441" s="40"/>
      <c r="D1441" s="40"/>
      <c r="E1441" s="51"/>
    </row>
    <row r="1442" spans="3:5" x14ac:dyDescent="0.4">
      <c r="C1442" s="40"/>
      <c r="D1442" s="40"/>
      <c r="E1442" s="51"/>
    </row>
    <row r="1443" spans="3:5" x14ac:dyDescent="0.4">
      <c r="C1443" s="40"/>
      <c r="D1443" s="40"/>
      <c r="E1443" s="51"/>
    </row>
    <row r="1444" spans="3:5" x14ac:dyDescent="0.4">
      <c r="C1444" s="40"/>
      <c r="D1444" s="40"/>
      <c r="E1444" s="51"/>
    </row>
    <row r="1445" spans="3:5" x14ac:dyDescent="0.4">
      <c r="C1445" s="40"/>
      <c r="D1445" s="40"/>
      <c r="E1445" s="51"/>
    </row>
    <row r="1446" spans="3:5" x14ac:dyDescent="0.4">
      <c r="C1446" s="40"/>
      <c r="D1446" s="40"/>
      <c r="E1446" s="51"/>
    </row>
    <row r="1447" spans="3:5" x14ac:dyDescent="0.4">
      <c r="C1447" s="40"/>
      <c r="D1447" s="40"/>
      <c r="E1447" s="51"/>
    </row>
    <row r="1448" spans="3:5" x14ac:dyDescent="0.4">
      <c r="C1448" s="40"/>
      <c r="D1448" s="40"/>
      <c r="E1448" s="51"/>
    </row>
    <row r="1449" spans="3:5" x14ac:dyDescent="0.4">
      <c r="C1449" s="40"/>
      <c r="D1449" s="40"/>
      <c r="E1449" s="51"/>
    </row>
    <row r="1450" spans="3:5" x14ac:dyDescent="0.4">
      <c r="C1450" s="40"/>
      <c r="D1450" s="40"/>
      <c r="E1450" s="51"/>
    </row>
    <row r="1451" spans="3:5" x14ac:dyDescent="0.4">
      <c r="C1451" s="40"/>
      <c r="D1451" s="40"/>
      <c r="E1451" s="51"/>
    </row>
    <row r="1452" spans="3:5" x14ac:dyDescent="0.4">
      <c r="C1452" s="40"/>
      <c r="D1452" s="40"/>
      <c r="E1452" s="51"/>
    </row>
    <row r="1453" spans="3:5" x14ac:dyDescent="0.4">
      <c r="C1453" s="40"/>
      <c r="D1453" s="40"/>
      <c r="E1453" s="51"/>
    </row>
    <row r="1454" spans="3:5" x14ac:dyDescent="0.4">
      <c r="C1454" s="40"/>
      <c r="D1454" s="40"/>
      <c r="E1454" s="51"/>
    </row>
    <row r="1455" spans="3:5" x14ac:dyDescent="0.4">
      <c r="C1455" s="40"/>
      <c r="D1455" s="40"/>
      <c r="E1455" s="51"/>
    </row>
    <row r="1456" spans="3:5" x14ac:dyDescent="0.4">
      <c r="C1456" s="40"/>
      <c r="D1456" s="40"/>
      <c r="E1456" s="51"/>
    </row>
    <row r="1457" spans="3:5" x14ac:dyDescent="0.4">
      <c r="C1457" s="40"/>
      <c r="D1457" s="40"/>
      <c r="E1457" s="51"/>
    </row>
    <row r="1458" spans="3:5" x14ac:dyDescent="0.4">
      <c r="C1458" s="40"/>
      <c r="D1458" s="40"/>
      <c r="E1458" s="51"/>
    </row>
    <row r="1459" spans="3:5" x14ac:dyDescent="0.4">
      <c r="C1459" s="40"/>
      <c r="D1459" s="40"/>
      <c r="E1459" s="51"/>
    </row>
    <row r="1460" spans="3:5" x14ac:dyDescent="0.4">
      <c r="C1460" s="40"/>
      <c r="D1460" s="40"/>
      <c r="E1460" s="51"/>
    </row>
    <row r="1461" spans="3:5" x14ac:dyDescent="0.4">
      <c r="C1461" s="40"/>
      <c r="D1461" s="40"/>
      <c r="E1461" s="51"/>
    </row>
    <row r="1462" spans="3:5" x14ac:dyDescent="0.4">
      <c r="C1462" s="40"/>
      <c r="D1462" s="40"/>
      <c r="E1462" s="51"/>
    </row>
    <row r="1463" spans="3:5" x14ac:dyDescent="0.4">
      <c r="C1463" s="40"/>
      <c r="D1463" s="40"/>
      <c r="E1463" s="51"/>
    </row>
    <row r="1464" spans="3:5" x14ac:dyDescent="0.4">
      <c r="C1464" s="40"/>
      <c r="D1464" s="40"/>
      <c r="E1464" s="51"/>
    </row>
    <row r="1465" spans="3:5" x14ac:dyDescent="0.4">
      <c r="C1465" s="40"/>
      <c r="D1465" s="40"/>
      <c r="E1465" s="51"/>
    </row>
    <row r="1466" spans="3:5" x14ac:dyDescent="0.4">
      <c r="C1466" s="40"/>
      <c r="D1466" s="40"/>
      <c r="E1466" s="51"/>
    </row>
    <row r="1467" spans="3:5" x14ac:dyDescent="0.4">
      <c r="C1467" s="40"/>
      <c r="D1467" s="40"/>
      <c r="E1467" s="51"/>
    </row>
    <row r="1468" spans="3:5" x14ac:dyDescent="0.4">
      <c r="C1468" s="40"/>
      <c r="D1468" s="40"/>
      <c r="E1468" s="51"/>
    </row>
    <row r="1469" spans="3:5" x14ac:dyDescent="0.4">
      <c r="C1469" s="40"/>
      <c r="D1469" s="40"/>
      <c r="E1469" s="51"/>
    </row>
    <row r="1470" spans="3:5" x14ac:dyDescent="0.4">
      <c r="C1470" s="40"/>
      <c r="D1470" s="40"/>
      <c r="E1470" s="51"/>
    </row>
    <row r="1471" spans="3:5" x14ac:dyDescent="0.4">
      <c r="C1471" s="40"/>
      <c r="D1471" s="40"/>
      <c r="E1471" s="51"/>
    </row>
    <row r="1472" spans="3:5" x14ac:dyDescent="0.4">
      <c r="C1472" s="40"/>
      <c r="D1472" s="40"/>
      <c r="E1472" s="51"/>
    </row>
    <row r="1473" spans="3:5" x14ac:dyDescent="0.4">
      <c r="C1473" s="40"/>
      <c r="D1473" s="40"/>
      <c r="E1473" s="51"/>
    </row>
    <row r="1474" spans="3:5" x14ac:dyDescent="0.4">
      <c r="C1474" s="40"/>
      <c r="D1474" s="40"/>
      <c r="E1474" s="51"/>
    </row>
    <row r="1475" spans="3:5" x14ac:dyDescent="0.4">
      <c r="C1475" s="40"/>
      <c r="D1475" s="40"/>
      <c r="E1475" s="51"/>
    </row>
    <row r="1476" spans="3:5" x14ac:dyDescent="0.4">
      <c r="C1476" s="40"/>
      <c r="D1476" s="40"/>
      <c r="E1476" s="51"/>
    </row>
    <row r="1477" spans="3:5" x14ac:dyDescent="0.4">
      <c r="C1477" s="40"/>
      <c r="D1477" s="40"/>
      <c r="E1477" s="51"/>
    </row>
    <row r="1478" spans="3:5" x14ac:dyDescent="0.4">
      <c r="C1478" s="40"/>
      <c r="D1478" s="40"/>
      <c r="E1478" s="51"/>
    </row>
    <row r="1479" spans="3:5" x14ac:dyDescent="0.4">
      <c r="C1479" s="40"/>
      <c r="D1479" s="40"/>
      <c r="E1479" s="51"/>
    </row>
    <row r="1480" spans="3:5" x14ac:dyDescent="0.4">
      <c r="C1480" s="40"/>
      <c r="D1480" s="40"/>
      <c r="E1480" s="51"/>
    </row>
    <row r="1481" spans="3:5" x14ac:dyDescent="0.4">
      <c r="C1481" s="40"/>
      <c r="D1481" s="40"/>
      <c r="E1481" s="51"/>
    </row>
    <row r="1482" spans="3:5" x14ac:dyDescent="0.4">
      <c r="C1482" s="40"/>
      <c r="D1482" s="40"/>
      <c r="E1482" s="51"/>
    </row>
    <row r="1483" spans="3:5" x14ac:dyDescent="0.4">
      <c r="C1483" s="40"/>
      <c r="D1483" s="40"/>
      <c r="E1483" s="51"/>
    </row>
    <row r="1484" spans="3:5" x14ac:dyDescent="0.4">
      <c r="C1484" s="40"/>
      <c r="D1484" s="40"/>
      <c r="E1484" s="51"/>
    </row>
    <row r="1485" spans="3:5" x14ac:dyDescent="0.4">
      <c r="C1485" s="40"/>
      <c r="D1485" s="40"/>
      <c r="E1485" s="51"/>
    </row>
    <row r="1486" spans="3:5" x14ac:dyDescent="0.4">
      <c r="C1486" s="40"/>
      <c r="D1486" s="40"/>
      <c r="E1486" s="51"/>
    </row>
    <row r="1487" spans="3:5" x14ac:dyDescent="0.4">
      <c r="C1487" s="40"/>
      <c r="D1487" s="40"/>
      <c r="E1487" s="51"/>
    </row>
    <row r="1488" spans="3:5" x14ac:dyDescent="0.4">
      <c r="C1488" s="40"/>
      <c r="D1488" s="40"/>
      <c r="E1488" s="51"/>
    </row>
    <row r="1489" spans="3:5" x14ac:dyDescent="0.4">
      <c r="C1489" s="40"/>
      <c r="D1489" s="40"/>
      <c r="E1489" s="51"/>
    </row>
    <row r="1490" spans="3:5" x14ac:dyDescent="0.4">
      <c r="C1490" s="40"/>
      <c r="D1490" s="40"/>
      <c r="E1490" s="51"/>
    </row>
    <row r="1491" spans="3:5" x14ac:dyDescent="0.4">
      <c r="C1491" s="40"/>
      <c r="D1491" s="40"/>
      <c r="E1491" s="51"/>
    </row>
    <row r="1492" spans="3:5" x14ac:dyDescent="0.4">
      <c r="C1492" s="40"/>
      <c r="D1492" s="40"/>
      <c r="E1492" s="51"/>
    </row>
    <row r="1493" spans="3:5" x14ac:dyDescent="0.4">
      <c r="C1493" s="40"/>
      <c r="D1493" s="40"/>
      <c r="E1493" s="51"/>
    </row>
    <row r="1494" spans="3:5" x14ac:dyDescent="0.4">
      <c r="C1494" s="40"/>
      <c r="D1494" s="40"/>
      <c r="E1494" s="51"/>
    </row>
    <row r="1495" spans="3:5" x14ac:dyDescent="0.4">
      <c r="C1495" s="40"/>
      <c r="D1495" s="40"/>
      <c r="E1495" s="51"/>
    </row>
    <row r="1496" spans="3:5" x14ac:dyDescent="0.4">
      <c r="C1496" s="40"/>
      <c r="D1496" s="40"/>
      <c r="E1496" s="51"/>
    </row>
    <row r="1497" spans="3:5" x14ac:dyDescent="0.4">
      <c r="C1497" s="40"/>
      <c r="D1497" s="40"/>
      <c r="E1497" s="51"/>
    </row>
    <row r="1498" spans="3:5" x14ac:dyDescent="0.4">
      <c r="C1498" s="40"/>
      <c r="D1498" s="40"/>
      <c r="E1498" s="51"/>
    </row>
    <row r="1499" spans="3:5" x14ac:dyDescent="0.4">
      <c r="C1499" s="40"/>
      <c r="D1499" s="40"/>
      <c r="E1499" s="51"/>
    </row>
    <row r="1500" spans="3:5" x14ac:dyDescent="0.4">
      <c r="C1500" s="40"/>
      <c r="D1500" s="40"/>
      <c r="E1500" s="51"/>
    </row>
    <row r="1501" spans="3:5" x14ac:dyDescent="0.4">
      <c r="C1501" s="40"/>
      <c r="D1501" s="40"/>
      <c r="E1501" s="51"/>
    </row>
    <row r="1502" spans="3:5" x14ac:dyDescent="0.4">
      <c r="C1502" s="40"/>
      <c r="D1502" s="40"/>
      <c r="E1502" s="51"/>
    </row>
    <row r="1503" spans="3:5" x14ac:dyDescent="0.4">
      <c r="C1503" s="40"/>
      <c r="D1503" s="40"/>
      <c r="E1503" s="51"/>
    </row>
    <row r="1504" spans="3:5" x14ac:dyDescent="0.4">
      <c r="C1504" s="40"/>
      <c r="D1504" s="40"/>
      <c r="E1504" s="51"/>
    </row>
    <row r="1505" spans="3:5" x14ac:dyDescent="0.4">
      <c r="C1505" s="40"/>
      <c r="D1505" s="40"/>
      <c r="E1505" s="51"/>
    </row>
    <row r="1506" spans="3:5" x14ac:dyDescent="0.4">
      <c r="C1506" s="40"/>
      <c r="D1506" s="40"/>
      <c r="E1506" s="51"/>
    </row>
    <row r="1507" spans="3:5" x14ac:dyDescent="0.4">
      <c r="C1507" s="40"/>
      <c r="D1507" s="40"/>
      <c r="E1507" s="51"/>
    </row>
    <row r="1508" spans="3:5" x14ac:dyDescent="0.4">
      <c r="C1508" s="40"/>
      <c r="D1508" s="40"/>
      <c r="E1508" s="51"/>
    </row>
    <row r="1509" spans="3:5" x14ac:dyDescent="0.4">
      <c r="C1509" s="40"/>
      <c r="D1509" s="40"/>
      <c r="E1509" s="51"/>
    </row>
    <row r="1510" spans="3:5" x14ac:dyDescent="0.4">
      <c r="C1510" s="40"/>
      <c r="D1510" s="40"/>
      <c r="E1510" s="51"/>
    </row>
    <row r="1511" spans="3:5" x14ac:dyDescent="0.4">
      <c r="C1511" s="40"/>
      <c r="D1511" s="40"/>
      <c r="E1511" s="51"/>
    </row>
    <row r="1512" spans="3:5" x14ac:dyDescent="0.4">
      <c r="C1512" s="40"/>
      <c r="D1512" s="40"/>
      <c r="E1512" s="51"/>
    </row>
    <row r="1513" spans="3:5" x14ac:dyDescent="0.4">
      <c r="C1513" s="40"/>
      <c r="D1513" s="40"/>
      <c r="E1513" s="51"/>
    </row>
    <row r="1514" spans="3:5" x14ac:dyDescent="0.4">
      <c r="C1514" s="40"/>
      <c r="D1514" s="40"/>
      <c r="E1514" s="51"/>
    </row>
    <row r="1515" spans="3:5" x14ac:dyDescent="0.4">
      <c r="C1515" s="40"/>
      <c r="D1515" s="40"/>
      <c r="E1515" s="51"/>
    </row>
    <row r="1516" spans="3:5" x14ac:dyDescent="0.4">
      <c r="C1516" s="40"/>
      <c r="D1516" s="40"/>
      <c r="E1516" s="51"/>
    </row>
    <row r="1517" spans="3:5" x14ac:dyDescent="0.4">
      <c r="C1517" s="40"/>
      <c r="D1517" s="40"/>
      <c r="E1517" s="51"/>
    </row>
    <row r="1518" spans="3:5" x14ac:dyDescent="0.4">
      <c r="C1518" s="40"/>
      <c r="D1518" s="40"/>
      <c r="E1518" s="51"/>
    </row>
    <row r="1519" spans="3:5" x14ac:dyDescent="0.4">
      <c r="C1519" s="40"/>
      <c r="D1519" s="40"/>
      <c r="E1519" s="51"/>
    </row>
    <row r="1520" spans="3:5" x14ac:dyDescent="0.4">
      <c r="C1520" s="40"/>
      <c r="D1520" s="40"/>
      <c r="E1520" s="51"/>
    </row>
    <row r="1521" spans="3:5" x14ac:dyDescent="0.4">
      <c r="C1521" s="40"/>
      <c r="D1521" s="40"/>
      <c r="E1521" s="51"/>
    </row>
    <row r="1522" spans="3:5" x14ac:dyDescent="0.4">
      <c r="C1522" s="40"/>
      <c r="D1522" s="40"/>
      <c r="E1522" s="51"/>
    </row>
    <row r="1523" spans="3:5" x14ac:dyDescent="0.4">
      <c r="C1523" s="40"/>
      <c r="D1523" s="40"/>
      <c r="E1523" s="51"/>
    </row>
    <row r="1524" spans="3:5" x14ac:dyDescent="0.4">
      <c r="C1524" s="40"/>
      <c r="D1524" s="40"/>
      <c r="E1524" s="51"/>
    </row>
    <row r="1525" spans="3:5" x14ac:dyDescent="0.4">
      <c r="C1525" s="40"/>
      <c r="D1525" s="40"/>
      <c r="E1525" s="51"/>
    </row>
    <row r="1526" spans="3:5" x14ac:dyDescent="0.4">
      <c r="C1526" s="40"/>
      <c r="D1526" s="40"/>
      <c r="E1526" s="51"/>
    </row>
    <row r="1527" spans="3:5" x14ac:dyDescent="0.4">
      <c r="C1527" s="40"/>
      <c r="D1527" s="40"/>
      <c r="E1527" s="51"/>
    </row>
    <row r="1528" spans="3:5" x14ac:dyDescent="0.4">
      <c r="C1528" s="40"/>
      <c r="D1528" s="40"/>
      <c r="E1528" s="51"/>
    </row>
    <row r="1529" spans="3:5" x14ac:dyDescent="0.4">
      <c r="C1529" s="40"/>
      <c r="D1529" s="40"/>
      <c r="E1529" s="51"/>
    </row>
    <row r="1530" spans="3:5" x14ac:dyDescent="0.4">
      <c r="C1530" s="40"/>
      <c r="D1530" s="40"/>
      <c r="E1530" s="51"/>
    </row>
    <row r="1531" spans="3:5" x14ac:dyDescent="0.4">
      <c r="C1531" s="40"/>
      <c r="D1531" s="40"/>
      <c r="E1531" s="51"/>
    </row>
    <row r="1532" spans="3:5" x14ac:dyDescent="0.4">
      <c r="C1532" s="40"/>
      <c r="D1532" s="40"/>
      <c r="E1532" s="51"/>
    </row>
    <row r="1533" spans="3:5" x14ac:dyDescent="0.4">
      <c r="C1533" s="40"/>
      <c r="D1533" s="40"/>
      <c r="E1533" s="51"/>
    </row>
    <row r="1534" spans="3:5" x14ac:dyDescent="0.4">
      <c r="C1534" s="40"/>
      <c r="D1534" s="40"/>
      <c r="E1534" s="51"/>
    </row>
    <row r="1535" spans="3:5" x14ac:dyDescent="0.4">
      <c r="C1535" s="40"/>
      <c r="D1535" s="40"/>
      <c r="E1535" s="51"/>
    </row>
    <row r="1536" spans="3:5" x14ac:dyDescent="0.4">
      <c r="C1536" s="40"/>
      <c r="D1536" s="40"/>
      <c r="E1536" s="51"/>
    </row>
    <row r="1537" spans="3:5" x14ac:dyDescent="0.4">
      <c r="C1537" s="40"/>
      <c r="D1537" s="40"/>
      <c r="E1537" s="51"/>
    </row>
    <row r="1538" spans="3:5" x14ac:dyDescent="0.4">
      <c r="C1538" s="40"/>
      <c r="D1538" s="40"/>
      <c r="E1538" s="51"/>
    </row>
    <row r="1539" spans="3:5" x14ac:dyDescent="0.4">
      <c r="C1539" s="40"/>
      <c r="D1539" s="40"/>
      <c r="E1539" s="51"/>
    </row>
    <row r="1540" spans="3:5" x14ac:dyDescent="0.4">
      <c r="C1540" s="40"/>
      <c r="D1540" s="40"/>
      <c r="E1540" s="51"/>
    </row>
    <row r="1541" spans="3:5" x14ac:dyDescent="0.4">
      <c r="C1541" s="40"/>
      <c r="D1541" s="40"/>
      <c r="E1541" s="51"/>
    </row>
    <row r="1542" spans="3:5" x14ac:dyDescent="0.4">
      <c r="C1542" s="40"/>
      <c r="D1542" s="40"/>
      <c r="E1542" s="51"/>
    </row>
    <row r="1543" spans="3:5" x14ac:dyDescent="0.4">
      <c r="C1543" s="40"/>
      <c r="D1543" s="40"/>
      <c r="E1543" s="51"/>
    </row>
    <row r="1544" spans="3:5" x14ac:dyDescent="0.4">
      <c r="C1544" s="40"/>
      <c r="D1544" s="40"/>
      <c r="E1544" s="51"/>
    </row>
    <row r="1545" spans="3:5" x14ac:dyDescent="0.4">
      <c r="C1545" s="40"/>
      <c r="D1545" s="40"/>
      <c r="E1545" s="51"/>
    </row>
    <row r="1546" spans="3:5" x14ac:dyDescent="0.4">
      <c r="C1546" s="40"/>
      <c r="D1546" s="40"/>
      <c r="E1546" s="51"/>
    </row>
    <row r="1547" spans="3:5" x14ac:dyDescent="0.4">
      <c r="C1547" s="40"/>
      <c r="D1547" s="40"/>
      <c r="E1547" s="51"/>
    </row>
    <row r="1548" spans="3:5" x14ac:dyDescent="0.4">
      <c r="C1548" s="40"/>
      <c r="D1548" s="40"/>
      <c r="E1548" s="51"/>
    </row>
    <row r="1549" spans="3:5" x14ac:dyDescent="0.4">
      <c r="C1549" s="40"/>
      <c r="D1549" s="40"/>
      <c r="E1549" s="51"/>
    </row>
    <row r="1550" spans="3:5" x14ac:dyDescent="0.4">
      <c r="C1550" s="40"/>
      <c r="D1550" s="40"/>
      <c r="E1550" s="51"/>
    </row>
    <row r="1551" spans="3:5" x14ac:dyDescent="0.4">
      <c r="C1551" s="40"/>
      <c r="D1551" s="40"/>
      <c r="E1551" s="51"/>
    </row>
    <row r="1552" spans="3:5" x14ac:dyDescent="0.4">
      <c r="C1552" s="40"/>
      <c r="D1552" s="40"/>
      <c r="E1552" s="51"/>
    </row>
    <row r="1553" spans="3:5" x14ac:dyDescent="0.4">
      <c r="C1553" s="40"/>
      <c r="D1553" s="40"/>
      <c r="E1553" s="51"/>
    </row>
    <row r="1554" spans="3:5" x14ac:dyDescent="0.4">
      <c r="C1554" s="40"/>
      <c r="D1554" s="40"/>
      <c r="E1554" s="51"/>
    </row>
    <row r="1555" spans="3:5" x14ac:dyDescent="0.4">
      <c r="C1555" s="40"/>
      <c r="D1555" s="40"/>
      <c r="E1555" s="51"/>
    </row>
    <row r="1556" spans="3:5" x14ac:dyDescent="0.4">
      <c r="C1556" s="40"/>
      <c r="D1556" s="40"/>
      <c r="E1556" s="51"/>
    </row>
    <row r="1557" spans="3:5" x14ac:dyDescent="0.4">
      <c r="C1557" s="40"/>
      <c r="D1557" s="40"/>
      <c r="E1557" s="51"/>
    </row>
    <row r="1558" spans="3:5" x14ac:dyDescent="0.4">
      <c r="C1558" s="40"/>
      <c r="D1558" s="40"/>
      <c r="E1558" s="51"/>
    </row>
    <row r="1559" spans="3:5" x14ac:dyDescent="0.4">
      <c r="C1559" s="40"/>
      <c r="D1559" s="40"/>
      <c r="E1559" s="51"/>
    </row>
    <row r="1560" spans="3:5" x14ac:dyDescent="0.4">
      <c r="C1560" s="40"/>
      <c r="D1560" s="40"/>
      <c r="E1560" s="51"/>
    </row>
    <row r="1561" spans="3:5" x14ac:dyDescent="0.4">
      <c r="C1561" s="40"/>
      <c r="D1561" s="40"/>
      <c r="E1561" s="51"/>
    </row>
    <row r="1562" spans="3:5" x14ac:dyDescent="0.4">
      <c r="C1562" s="40"/>
      <c r="D1562" s="40"/>
      <c r="E1562" s="51"/>
    </row>
    <row r="1563" spans="3:5" x14ac:dyDescent="0.4">
      <c r="C1563" s="40"/>
      <c r="D1563" s="40"/>
      <c r="E1563" s="51"/>
    </row>
    <row r="1564" spans="3:5" x14ac:dyDescent="0.4">
      <c r="C1564" s="40"/>
      <c r="D1564" s="40"/>
      <c r="E1564" s="51"/>
    </row>
    <row r="1565" spans="3:5" x14ac:dyDescent="0.4">
      <c r="C1565" s="40"/>
      <c r="D1565" s="40"/>
      <c r="E1565" s="51"/>
    </row>
    <row r="1566" spans="3:5" x14ac:dyDescent="0.4">
      <c r="C1566" s="40"/>
      <c r="D1566" s="40"/>
      <c r="E1566" s="51"/>
    </row>
    <row r="1567" spans="3:5" x14ac:dyDescent="0.4">
      <c r="C1567" s="40"/>
      <c r="D1567" s="40"/>
      <c r="E1567" s="51"/>
    </row>
    <row r="1568" spans="3:5" x14ac:dyDescent="0.4">
      <c r="C1568" s="40"/>
      <c r="D1568" s="40"/>
      <c r="E1568" s="51"/>
    </row>
    <row r="1569" spans="3:5" x14ac:dyDescent="0.4">
      <c r="C1569" s="40"/>
      <c r="D1569" s="40"/>
      <c r="E1569" s="51"/>
    </row>
    <row r="1570" spans="3:5" x14ac:dyDescent="0.4">
      <c r="C1570" s="40"/>
      <c r="D1570" s="40"/>
      <c r="E1570" s="51"/>
    </row>
    <row r="1571" spans="3:5" x14ac:dyDescent="0.4">
      <c r="C1571" s="40"/>
      <c r="D1571" s="40"/>
      <c r="E1571" s="51"/>
    </row>
    <row r="1572" spans="3:5" x14ac:dyDescent="0.4">
      <c r="C1572" s="40"/>
      <c r="D1572" s="40"/>
      <c r="E1572" s="51"/>
    </row>
    <row r="1573" spans="3:5" x14ac:dyDescent="0.4">
      <c r="C1573" s="40"/>
      <c r="D1573" s="40"/>
      <c r="E1573" s="51"/>
    </row>
    <row r="1574" spans="3:5" x14ac:dyDescent="0.4">
      <c r="C1574" s="40"/>
      <c r="D1574" s="40"/>
      <c r="E1574" s="51"/>
    </row>
    <row r="1575" spans="3:5" x14ac:dyDescent="0.4">
      <c r="C1575" s="40"/>
      <c r="D1575" s="40"/>
      <c r="E1575" s="51"/>
    </row>
    <row r="1576" spans="3:5" x14ac:dyDescent="0.4">
      <c r="C1576" s="40"/>
      <c r="D1576" s="40"/>
      <c r="E1576" s="51"/>
    </row>
    <row r="1577" spans="3:5" x14ac:dyDescent="0.4">
      <c r="C1577" s="40"/>
      <c r="D1577" s="40"/>
      <c r="E1577" s="51"/>
    </row>
    <row r="1578" spans="3:5" x14ac:dyDescent="0.4">
      <c r="C1578" s="40"/>
      <c r="D1578" s="40"/>
      <c r="E1578" s="51"/>
    </row>
    <row r="1579" spans="3:5" x14ac:dyDescent="0.4">
      <c r="C1579" s="40"/>
      <c r="D1579" s="40"/>
      <c r="E1579" s="51"/>
    </row>
    <row r="1580" spans="3:5" x14ac:dyDescent="0.4">
      <c r="C1580" s="40"/>
      <c r="D1580" s="40"/>
      <c r="E1580" s="51"/>
    </row>
    <row r="1581" spans="3:5" x14ac:dyDescent="0.4">
      <c r="C1581" s="40"/>
      <c r="D1581" s="40"/>
      <c r="E1581" s="51"/>
    </row>
    <row r="1582" spans="3:5" x14ac:dyDescent="0.4">
      <c r="C1582" s="40"/>
      <c r="D1582" s="40"/>
      <c r="E1582" s="51"/>
    </row>
    <row r="1583" spans="3:5" x14ac:dyDescent="0.4">
      <c r="C1583" s="40"/>
      <c r="D1583" s="40"/>
      <c r="E1583" s="51"/>
    </row>
    <row r="1584" spans="3:5" x14ac:dyDescent="0.4">
      <c r="C1584" s="40"/>
      <c r="D1584" s="40"/>
      <c r="E1584" s="51"/>
    </row>
    <row r="1585" spans="3:5" x14ac:dyDescent="0.4">
      <c r="C1585" s="40"/>
      <c r="D1585" s="40"/>
      <c r="E1585" s="51"/>
    </row>
    <row r="1586" spans="3:5" x14ac:dyDescent="0.4">
      <c r="C1586" s="40"/>
      <c r="D1586" s="40"/>
      <c r="E1586" s="51"/>
    </row>
    <row r="1587" spans="3:5" x14ac:dyDescent="0.4">
      <c r="C1587" s="40"/>
      <c r="D1587" s="40"/>
      <c r="E1587" s="51"/>
    </row>
    <row r="1588" spans="3:5" x14ac:dyDescent="0.4">
      <c r="C1588" s="40"/>
      <c r="D1588" s="40"/>
      <c r="E1588" s="51"/>
    </row>
    <row r="1589" spans="3:5" x14ac:dyDescent="0.4">
      <c r="C1589" s="40"/>
      <c r="D1589" s="40"/>
      <c r="E1589" s="51"/>
    </row>
    <row r="1590" spans="3:5" x14ac:dyDescent="0.4">
      <c r="C1590" s="40"/>
      <c r="D1590" s="40"/>
      <c r="E1590" s="51"/>
    </row>
    <row r="1591" spans="3:5" x14ac:dyDescent="0.4">
      <c r="C1591" s="40"/>
      <c r="D1591" s="40"/>
      <c r="E1591" s="51"/>
    </row>
    <row r="1592" spans="3:5" x14ac:dyDescent="0.4">
      <c r="C1592" s="40"/>
      <c r="D1592" s="40"/>
      <c r="E1592" s="51"/>
    </row>
    <row r="1593" spans="3:5" x14ac:dyDescent="0.4">
      <c r="C1593" s="40"/>
      <c r="D1593" s="40"/>
      <c r="E1593" s="51"/>
    </row>
    <row r="1594" spans="3:5" x14ac:dyDescent="0.4">
      <c r="C1594" s="40"/>
      <c r="D1594" s="40"/>
      <c r="E1594" s="51"/>
    </row>
    <row r="1595" spans="3:5" x14ac:dyDescent="0.4">
      <c r="C1595" s="40"/>
      <c r="D1595" s="40"/>
      <c r="E1595" s="51"/>
    </row>
    <row r="1596" spans="3:5" x14ac:dyDescent="0.4">
      <c r="C1596" s="40"/>
      <c r="D1596" s="40"/>
      <c r="E1596" s="51"/>
    </row>
    <row r="1597" spans="3:5" x14ac:dyDescent="0.4">
      <c r="C1597" s="40"/>
      <c r="D1597" s="40"/>
      <c r="E1597" s="51"/>
    </row>
    <row r="1598" spans="3:5" x14ac:dyDescent="0.4">
      <c r="C1598" s="40"/>
      <c r="D1598" s="40"/>
      <c r="E1598" s="51"/>
    </row>
    <row r="1599" spans="3:5" x14ac:dyDescent="0.4">
      <c r="C1599" s="40"/>
      <c r="D1599" s="40"/>
      <c r="E1599" s="51"/>
    </row>
    <row r="1600" spans="3:5" x14ac:dyDescent="0.4">
      <c r="C1600" s="40"/>
      <c r="D1600" s="40"/>
      <c r="E1600" s="51"/>
    </row>
    <row r="1601" spans="3:5" x14ac:dyDescent="0.4">
      <c r="C1601" s="40"/>
      <c r="D1601" s="40"/>
      <c r="E1601" s="51"/>
    </row>
    <row r="1602" spans="3:5" x14ac:dyDescent="0.4">
      <c r="C1602" s="40"/>
      <c r="D1602" s="40"/>
      <c r="E1602" s="51"/>
    </row>
    <row r="1603" spans="3:5" x14ac:dyDescent="0.4">
      <c r="C1603" s="40"/>
      <c r="D1603" s="40"/>
      <c r="E1603" s="51"/>
    </row>
    <row r="1604" spans="3:5" x14ac:dyDescent="0.4">
      <c r="C1604" s="40"/>
      <c r="D1604" s="40"/>
      <c r="E1604" s="51"/>
    </row>
    <row r="1605" spans="3:5" x14ac:dyDescent="0.4">
      <c r="C1605" s="40"/>
      <c r="D1605" s="40"/>
      <c r="E1605" s="51"/>
    </row>
    <row r="1606" spans="3:5" x14ac:dyDescent="0.4">
      <c r="C1606" s="40"/>
      <c r="D1606" s="40"/>
      <c r="E1606" s="51"/>
    </row>
    <row r="1607" spans="3:5" x14ac:dyDescent="0.4">
      <c r="C1607" s="40"/>
      <c r="D1607" s="40"/>
      <c r="E1607" s="51"/>
    </row>
    <row r="1608" spans="3:5" x14ac:dyDescent="0.4">
      <c r="C1608" s="40"/>
      <c r="D1608" s="40"/>
      <c r="E1608" s="51"/>
    </row>
    <row r="1609" spans="3:5" x14ac:dyDescent="0.4">
      <c r="C1609" s="40"/>
      <c r="D1609" s="40"/>
      <c r="E1609" s="51"/>
    </row>
    <row r="1610" spans="3:5" x14ac:dyDescent="0.4">
      <c r="C1610" s="40"/>
      <c r="D1610" s="40"/>
      <c r="E1610" s="51"/>
    </row>
    <row r="1611" spans="3:5" x14ac:dyDescent="0.4">
      <c r="C1611" s="40"/>
      <c r="D1611" s="40"/>
      <c r="E1611" s="51"/>
    </row>
    <row r="1612" spans="3:5" x14ac:dyDescent="0.4">
      <c r="C1612" s="40"/>
      <c r="D1612" s="40"/>
      <c r="E1612" s="51"/>
    </row>
    <row r="1613" spans="3:5" x14ac:dyDescent="0.4">
      <c r="C1613" s="40"/>
      <c r="D1613" s="40"/>
      <c r="E1613" s="51"/>
    </row>
    <row r="1614" spans="3:5" x14ac:dyDescent="0.4">
      <c r="C1614" s="40"/>
      <c r="D1614" s="40"/>
      <c r="E1614" s="51"/>
    </row>
    <row r="1615" spans="3:5" x14ac:dyDescent="0.4">
      <c r="C1615" s="40"/>
      <c r="D1615" s="40"/>
      <c r="E1615" s="51"/>
    </row>
    <row r="1616" spans="3:5" x14ac:dyDescent="0.4">
      <c r="C1616" s="40"/>
      <c r="D1616" s="40"/>
      <c r="E1616" s="51"/>
    </row>
    <row r="1617" spans="3:5" x14ac:dyDescent="0.4">
      <c r="C1617" s="40"/>
      <c r="D1617" s="40"/>
      <c r="E1617" s="51"/>
    </row>
    <row r="1618" spans="3:5" x14ac:dyDescent="0.4">
      <c r="C1618" s="40"/>
      <c r="D1618" s="40"/>
      <c r="E1618" s="51"/>
    </row>
    <row r="1619" spans="3:5" x14ac:dyDescent="0.4">
      <c r="C1619" s="40"/>
      <c r="D1619" s="40"/>
      <c r="E1619" s="51"/>
    </row>
    <row r="1620" spans="3:5" x14ac:dyDescent="0.4">
      <c r="C1620" s="40"/>
      <c r="D1620" s="40"/>
      <c r="E1620" s="51"/>
    </row>
    <row r="1621" spans="3:5" x14ac:dyDescent="0.4">
      <c r="C1621" s="40"/>
      <c r="D1621" s="40"/>
      <c r="E1621" s="51"/>
    </row>
    <row r="1622" spans="3:5" x14ac:dyDescent="0.4">
      <c r="C1622" s="40"/>
      <c r="D1622" s="40"/>
      <c r="E1622" s="51"/>
    </row>
    <row r="1623" spans="3:5" x14ac:dyDescent="0.4">
      <c r="C1623" s="40"/>
      <c r="D1623" s="40"/>
      <c r="E1623" s="51"/>
    </row>
    <row r="1624" spans="3:5" x14ac:dyDescent="0.4">
      <c r="C1624" s="40"/>
      <c r="D1624" s="40"/>
      <c r="E1624" s="51"/>
    </row>
    <row r="1625" spans="3:5" x14ac:dyDescent="0.4">
      <c r="C1625" s="40"/>
      <c r="D1625" s="40"/>
      <c r="E1625" s="51"/>
    </row>
    <row r="1626" spans="3:5" x14ac:dyDescent="0.4">
      <c r="C1626" s="40"/>
      <c r="D1626" s="40"/>
      <c r="E1626" s="51"/>
    </row>
    <row r="1627" spans="3:5" x14ac:dyDescent="0.4">
      <c r="C1627" s="40"/>
      <c r="D1627" s="40"/>
      <c r="E1627" s="51"/>
    </row>
    <row r="1628" spans="3:5" x14ac:dyDescent="0.4">
      <c r="C1628" s="40"/>
      <c r="D1628" s="40"/>
      <c r="E1628" s="51"/>
    </row>
    <row r="1629" spans="3:5" x14ac:dyDescent="0.4">
      <c r="C1629" s="40"/>
      <c r="D1629" s="40"/>
      <c r="E1629" s="51"/>
    </row>
    <row r="1630" spans="3:5" x14ac:dyDescent="0.4">
      <c r="C1630" s="40"/>
      <c r="D1630" s="40"/>
      <c r="E1630" s="51"/>
    </row>
    <row r="1631" spans="3:5" x14ac:dyDescent="0.4">
      <c r="C1631" s="40"/>
      <c r="D1631" s="40"/>
      <c r="E1631" s="51"/>
    </row>
    <row r="1632" spans="3:5" x14ac:dyDescent="0.4">
      <c r="C1632" s="40"/>
      <c r="D1632" s="40"/>
      <c r="E1632" s="51"/>
    </row>
    <row r="1633" spans="3:5" x14ac:dyDescent="0.4">
      <c r="C1633" s="40"/>
      <c r="D1633" s="40"/>
      <c r="E1633" s="51"/>
    </row>
    <row r="1634" spans="3:5" x14ac:dyDescent="0.4">
      <c r="C1634" s="40"/>
      <c r="D1634" s="40"/>
      <c r="E1634" s="51"/>
    </row>
    <row r="1635" spans="3:5" x14ac:dyDescent="0.4">
      <c r="C1635" s="40"/>
      <c r="D1635" s="40"/>
      <c r="E1635" s="51"/>
    </row>
    <row r="1636" spans="3:5" x14ac:dyDescent="0.4">
      <c r="C1636" s="40"/>
      <c r="D1636" s="40"/>
      <c r="E1636" s="51"/>
    </row>
    <row r="1637" spans="3:5" x14ac:dyDescent="0.4">
      <c r="C1637" s="40"/>
      <c r="D1637" s="40"/>
      <c r="E1637" s="51"/>
    </row>
    <row r="1638" spans="3:5" x14ac:dyDescent="0.4">
      <c r="C1638" s="40"/>
      <c r="D1638" s="40"/>
      <c r="E1638" s="51"/>
    </row>
    <row r="1639" spans="3:5" x14ac:dyDescent="0.4">
      <c r="C1639" s="40"/>
      <c r="D1639" s="40"/>
      <c r="E1639" s="51"/>
    </row>
    <row r="1640" spans="3:5" x14ac:dyDescent="0.4">
      <c r="C1640" s="40"/>
      <c r="D1640" s="40"/>
      <c r="E1640" s="51"/>
    </row>
    <row r="1641" spans="3:5" x14ac:dyDescent="0.4">
      <c r="C1641" s="40"/>
      <c r="D1641" s="40"/>
      <c r="E1641" s="51"/>
    </row>
    <row r="1642" spans="3:5" x14ac:dyDescent="0.4">
      <c r="C1642" s="40"/>
      <c r="D1642" s="40"/>
      <c r="E1642" s="51"/>
    </row>
    <row r="1643" spans="3:5" x14ac:dyDescent="0.4">
      <c r="C1643" s="40"/>
      <c r="D1643" s="40"/>
      <c r="E1643" s="51"/>
    </row>
    <row r="1644" spans="3:5" x14ac:dyDescent="0.4">
      <c r="C1644" s="40"/>
      <c r="D1644" s="40"/>
      <c r="E1644" s="51"/>
    </row>
    <row r="1645" spans="3:5" x14ac:dyDescent="0.4">
      <c r="C1645" s="40"/>
      <c r="D1645" s="40"/>
      <c r="E1645" s="51"/>
    </row>
    <row r="1646" spans="3:5" x14ac:dyDescent="0.4">
      <c r="C1646" s="40"/>
      <c r="D1646" s="40"/>
      <c r="E1646" s="51"/>
    </row>
    <row r="1647" spans="3:5" x14ac:dyDescent="0.4">
      <c r="C1647" s="40"/>
      <c r="D1647" s="40"/>
      <c r="E1647" s="51"/>
    </row>
    <row r="1648" spans="3:5" x14ac:dyDescent="0.4">
      <c r="C1648" s="40"/>
      <c r="D1648" s="40"/>
      <c r="E1648" s="51"/>
    </row>
    <row r="1649" spans="3:5" x14ac:dyDescent="0.4">
      <c r="C1649" s="40"/>
      <c r="D1649" s="40"/>
      <c r="E1649" s="51"/>
    </row>
    <row r="1650" spans="3:5" x14ac:dyDescent="0.4">
      <c r="C1650" s="40"/>
      <c r="D1650" s="40"/>
      <c r="E1650" s="51"/>
    </row>
    <row r="1651" spans="3:5" x14ac:dyDescent="0.4">
      <c r="C1651" s="40"/>
      <c r="D1651" s="40"/>
      <c r="E1651" s="51"/>
    </row>
    <row r="1652" spans="3:5" x14ac:dyDescent="0.4">
      <c r="C1652" s="40"/>
      <c r="D1652" s="40"/>
      <c r="E1652" s="51"/>
    </row>
    <row r="1653" spans="3:5" x14ac:dyDescent="0.4">
      <c r="C1653" s="40"/>
      <c r="D1653" s="40"/>
      <c r="E1653" s="51"/>
    </row>
    <row r="1654" spans="3:5" x14ac:dyDescent="0.4">
      <c r="C1654" s="40"/>
      <c r="D1654" s="40"/>
      <c r="E1654" s="51"/>
    </row>
    <row r="1655" spans="3:5" x14ac:dyDescent="0.4">
      <c r="C1655" s="40"/>
      <c r="D1655" s="40"/>
      <c r="E1655" s="51"/>
    </row>
    <row r="1656" spans="3:5" x14ac:dyDescent="0.4">
      <c r="C1656" s="40"/>
      <c r="D1656" s="40"/>
      <c r="E1656" s="51"/>
    </row>
    <row r="1657" spans="3:5" x14ac:dyDescent="0.4">
      <c r="C1657" s="40"/>
      <c r="D1657" s="40"/>
      <c r="E1657" s="51"/>
    </row>
    <row r="1658" spans="3:5" x14ac:dyDescent="0.4">
      <c r="C1658" s="40"/>
      <c r="D1658" s="40"/>
      <c r="E1658" s="51"/>
    </row>
    <row r="1659" spans="3:5" x14ac:dyDescent="0.4">
      <c r="C1659" s="40"/>
      <c r="D1659" s="40"/>
      <c r="E1659" s="51"/>
    </row>
    <row r="1660" spans="3:5" x14ac:dyDescent="0.4">
      <c r="C1660" s="40"/>
      <c r="D1660" s="40"/>
      <c r="E1660" s="51"/>
    </row>
    <row r="1661" spans="3:5" x14ac:dyDescent="0.4">
      <c r="C1661" s="40"/>
      <c r="D1661" s="40"/>
      <c r="E1661" s="51"/>
    </row>
    <row r="1662" spans="3:5" x14ac:dyDescent="0.4">
      <c r="C1662" s="40"/>
      <c r="D1662" s="40"/>
      <c r="E1662" s="51"/>
    </row>
    <row r="1663" spans="3:5" x14ac:dyDescent="0.4">
      <c r="C1663" s="40"/>
      <c r="D1663" s="40"/>
      <c r="E1663" s="51"/>
    </row>
    <row r="1664" spans="3:5" x14ac:dyDescent="0.4">
      <c r="C1664" s="40"/>
      <c r="D1664" s="40"/>
      <c r="E1664" s="51"/>
    </row>
    <row r="1665" spans="3:5" x14ac:dyDescent="0.4">
      <c r="C1665" s="40"/>
      <c r="D1665" s="40"/>
      <c r="E1665" s="51"/>
    </row>
    <row r="1666" spans="3:5" x14ac:dyDescent="0.4">
      <c r="C1666" s="40"/>
      <c r="D1666" s="40"/>
      <c r="E1666" s="51"/>
    </row>
    <row r="1667" spans="3:5" x14ac:dyDescent="0.4">
      <c r="C1667" s="40"/>
      <c r="D1667" s="40"/>
      <c r="E1667" s="51"/>
    </row>
    <row r="1668" spans="3:5" x14ac:dyDescent="0.4">
      <c r="C1668" s="40"/>
      <c r="D1668" s="40"/>
      <c r="E1668" s="51"/>
    </row>
    <row r="1669" spans="3:5" x14ac:dyDescent="0.4">
      <c r="C1669" s="40"/>
      <c r="D1669" s="40"/>
      <c r="E1669" s="51"/>
    </row>
    <row r="1670" spans="3:5" x14ac:dyDescent="0.4">
      <c r="C1670" s="40"/>
      <c r="D1670" s="40"/>
      <c r="E1670" s="51"/>
    </row>
    <row r="1671" spans="3:5" x14ac:dyDescent="0.4">
      <c r="C1671" s="40"/>
      <c r="D1671" s="40"/>
      <c r="E1671" s="51"/>
    </row>
    <row r="1672" spans="3:5" x14ac:dyDescent="0.4">
      <c r="C1672" s="40"/>
      <c r="D1672" s="40"/>
      <c r="E1672" s="51"/>
    </row>
    <row r="1673" spans="3:5" x14ac:dyDescent="0.4">
      <c r="C1673" s="40"/>
      <c r="D1673" s="40"/>
      <c r="E1673" s="51"/>
    </row>
    <row r="1674" spans="3:5" x14ac:dyDescent="0.4">
      <c r="C1674" s="40"/>
      <c r="D1674" s="40"/>
      <c r="E1674" s="51"/>
    </row>
    <row r="1675" spans="3:5" x14ac:dyDescent="0.4">
      <c r="C1675" s="40"/>
      <c r="D1675" s="40"/>
      <c r="E1675" s="51"/>
    </row>
    <row r="1676" spans="3:5" x14ac:dyDescent="0.4">
      <c r="C1676" s="40"/>
      <c r="D1676" s="40"/>
      <c r="E1676" s="51"/>
    </row>
    <row r="1677" spans="3:5" x14ac:dyDescent="0.4">
      <c r="C1677" s="40"/>
      <c r="D1677" s="40"/>
      <c r="E1677" s="51"/>
    </row>
    <row r="1678" spans="3:5" x14ac:dyDescent="0.4">
      <c r="C1678" s="40"/>
      <c r="D1678" s="40"/>
      <c r="E1678" s="51"/>
    </row>
    <row r="1679" spans="3:5" x14ac:dyDescent="0.4">
      <c r="C1679" s="40"/>
      <c r="D1679" s="40"/>
      <c r="E1679" s="51"/>
    </row>
    <row r="1680" spans="3:5" x14ac:dyDescent="0.4">
      <c r="C1680" s="40"/>
      <c r="D1680" s="40"/>
      <c r="E1680" s="51"/>
    </row>
    <row r="1681" spans="3:5" x14ac:dyDescent="0.4">
      <c r="C1681" s="40"/>
      <c r="D1681" s="40"/>
      <c r="E1681" s="51"/>
    </row>
    <row r="1682" spans="3:5" x14ac:dyDescent="0.4">
      <c r="C1682" s="40"/>
      <c r="D1682" s="40"/>
      <c r="E1682" s="51"/>
    </row>
    <row r="1683" spans="3:5" x14ac:dyDescent="0.4">
      <c r="C1683" s="40"/>
      <c r="D1683" s="40"/>
      <c r="E1683" s="51"/>
    </row>
    <row r="1684" spans="3:5" x14ac:dyDescent="0.4">
      <c r="C1684" s="40"/>
      <c r="D1684" s="40"/>
      <c r="E1684" s="51"/>
    </row>
    <row r="1685" spans="3:5" x14ac:dyDescent="0.4">
      <c r="C1685" s="40"/>
      <c r="D1685" s="40"/>
      <c r="E1685" s="51"/>
    </row>
    <row r="1686" spans="3:5" x14ac:dyDescent="0.4">
      <c r="C1686" s="40"/>
      <c r="D1686" s="40"/>
      <c r="E1686" s="51"/>
    </row>
    <row r="1687" spans="3:5" x14ac:dyDescent="0.4">
      <c r="C1687" s="40"/>
      <c r="D1687" s="40"/>
      <c r="E1687" s="51"/>
    </row>
    <row r="1688" spans="3:5" x14ac:dyDescent="0.4">
      <c r="C1688" s="40"/>
      <c r="D1688" s="40"/>
      <c r="E1688" s="51"/>
    </row>
    <row r="1689" spans="3:5" x14ac:dyDescent="0.4">
      <c r="C1689" s="40"/>
      <c r="D1689" s="40"/>
      <c r="E1689" s="51"/>
    </row>
    <row r="1690" spans="3:5" x14ac:dyDescent="0.4">
      <c r="C1690" s="40"/>
      <c r="D1690" s="40"/>
      <c r="E1690" s="51"/>
    </row>
    <row r="1691" spans="3:5" x14ac:dyDescent="0.4">
      <c r="C1691" s="40"/>
      <c r="D1691" s="40"/>
      <c r="E1691" s="51"/>
    </row>
    <row r="1692" spans="3:5" x14ac:dyDescent="0.4">
      <c r="C1692" s="40"/>
      <c r="D1692" s="40"/>
      <c r="E1692" s="51"/>
    </row>
    <row r="1693" spans="3:5" x14ac:dyDescent="0.4">
      <c r="C1693" s="40"/>
      <c r="D1693" s="40"/>
      <c r="E1693" s="51"/>
    </row>
    <row r="1694" spans="3:5" x14ac:dyDescent="0.4">
      <c r="C1694" s="40"/>
      <c r="D1694" s="40"/>
      <c r="E1694" s="51"/>
    </row>
    <row r="1695" spans="3:5" x14ac:dyDescent="0.4">
      <c r="C1695" s="40"/>
      <c r="D1695" s="40"/>
      <c r="E1695" s="51"/>
    </row>
    <row r="1696" spans="3:5" x14ac:dyDescent="0.4">
      <c r="C1696" s="40"/>
      <c r="D1696" s="40"/>
      <c r="E1696" s="51"/>
    </row>
    <row r="1697" spans="3:5" x14ac:dyDescent="0.4">
      <c r="C1697" s="40"/>
      <c r="D1697" s="40"/>
      <c r="E1697" s="51"/>
    </row>
    <row r="1698" spans="3:5" x14ac:dyDescent="0.4">
      <c r="C1698" s="40"/>
      <c r="D1698" s="40"/>
      <c r="E1698" s="51"/>
    </row>
    <row r="1699" spans="3:5" x14ac:dyDescent="0.4">
      <c r="C1699" s="40"/>
      <c r="D1699" s="40"/>
      <c r="E1699" s="51"/>
    </row>
    <row r="1700" spans="3:5" x14ac:dyDescent="0.4">
      <c r="C1700" s="40"/>
      <c r="D1700" s="40"/>
      <c r="E1700" s="51"/>
    </row>
    <row r="1701" spans="3:5" x14ac:dyDescent="0.4">
      <c r="C1701" s="40"/>
      <c r="D1701" s="40"/>
      <c r="E1701" s="51"/>
    </row>
    <row r="1702" spans="3:5" x14ac:dyDescent="0.4">
      <c r="C1702" s="40"/>
      <c r="D1702" s="40"/>
      <c r="E1702" s="51"/>
    </row>
    <row r="1703" spans="3:5" x14ac:dyDescent="0.4">
      <c r="C1703" s="40"/>
      <c r="D1703" s="40"/>
      <c r="E1703" s="51"/>
    </row>
    <row r="1704" spans="3:5" x14ac:dyDescent="0.4">
      <c r="C1704" s="40"/>
      <c r="D1704" s="40"/>
      <c r="E1704" s="51"/>
    </row>
    <row r="1705" spans="3:5" x14ac:dyDescent="0.4">
      <c r="C1705" s="40"/>
      <c r="D1705" s="40"/>
      <c r="E1705" s="51"/>
    </row>
    <row r="1706" spans="3:5" x14ac:dyDescent="0.4">
      <c r="C1706" s="40"/>
      <c r="D1706" s="40"/>
      <c r="E1706" s="51"/>
    </row>
    <row r="1707" spans="3:5" x14ac:dyDescent="0.4">
      <c r="C1707" s="40"/>
      <c r="D1707" s="40"/>
      <c r="E1707" s="51"/>
    </row>
    <row r="1708" spans="3:5" x14ac:dyDescent="0.4">
      <c r="C1708" s="40"/>
      <c r="D1708" s="40"/>
      <c r="E1708" s="51"/>
    </row>
    <row r="1709" spans="3:5" x14ac:dyDescent="0.4">
      <c r="C1709" s="40"/>
      <c r="D1709" s="40"/>
      <c r="E1709" s="51"/>
    </row>
    <row r="1710" spans="3:5" x14ac:dyDescent="0.4">
      <c r="C1710" s="40"/>
      <c r="D1710" s="40"/>
      <c r="E1710" s="51"/>
    </row>
    <row r="1711" spans="3:5" x14ac:dyDescent="0.4">
      <c r="C1711" s="40"/>
      <c r="D1711" s="40"/>
      <c r="E1711" s="51"/>
    </row>
    <row r="1712" spans="3:5" x14ac:dyDescent="0.4">
      <c r="C1712" s="40"/>
      <c r="D1712" s="40"/>
      <c r="E1712" s="51"/>
    </row>
    <row r="1713" spans="3:5" x14ac:dyDescent="0.4">
      <c r="C1713" s="40"/>
      <c r="D1713" s="40"/>
      <c r="E1713" s="51"/>
    </row>
    <row r="1714" spans="3:5" x14ac:dyDescent="0.4">
      <c r="C1714" s="40"/>
      <c r="D1714" s="40"/>
      <c r="E1714" s="51"/>
    </row>
    <row r="1715" spans="3:5" x14ac:dyDescent="0.4">
      <c r="C1715" s="40"/>
      <c r="D1715" s="40"/>
      <c r="E1715" s="51"/>
    </row>
    <row r="1716" spans="3:5" x14ac:dyDescent="0.4">
      <c r="C1716" s="40"/>
      <c r="D1716" s="40"/>
      <c r="E1716" s="51"/>
    </row>
    <row r="1717" spans="3:5" x14ac:dyDescent="0.4">
      <c r="C1717" s="40"/>
      <c r="D1717" s="40"/>
      <c r="E1717" s="51"/>
    </row>
    <row r="1718" spans="3:5" x14ac:dyDescent="0.4">
      <c r="C1718" s="40"/>
      <c r="D1718" s="40"/>
      <c r="E1718" s="51"/>
    </row>
    <row r="1719" spans="3:5" x14ac:dyDescent="0.4">
      <c r="C1719" s="40"/>
      <c r="D1719" s="40"/>
      <c r="E1719" s="51"/>
    </row>
    <row r="1720" spans="3:5" x14ac:dyDescent="0.4">
      <c r="C1720" s="40"/>
      <c r="D1720" s="40"/>
      <c r="E1720" s="51"/>
    </row>
    <row r="1721" spans="3:5" x14ac:dyDescent="0.4">
      <c r="C1721" s="40"/>
      <c r="D1721" s="40"/>
      <c r="E1721" s="51"/>
    </row>
    <row r="1722" spans="3:5" x14ac:dyDescent="0.4">
      <c r="C1722" s="40"/>
      <c r="D1722" s="40"/>
      <c r="E1722" s="51"/>
    </row>
    <row r="1723" spans="3:5" x14ac:dyDescent="0.4">
      <c r="C1723" s="40"/>
      <c r="D1723" s="40"/>
      <c r="E1723" s="51"/>
    </row>
    <row r="1724" spans="3:5" x14ac:dyDescent="0.4">
      <c r="C1724" s="40"/>
      <c r="D1724" s="40"/>
      <c r="E1724" s="51"/>
    </row>
    <row r="1725" spans="3:5" x14ac:dyDescent="0.4">
      <c r="C1725" s="40"/>
      <c r="D1725" s="40"/>
      <c r="E1725" s="51"/>
    </row>
    <row r="1726" spans="3:5" x14ac:dyDescent="0.4">
      <c r="C1726" s="40"/>
      <c r="D1726" s="40"/>
      <c r="E1726" s="51"/>
    </row>
    <row r="1727" spans="3:5" x14ac:dyDescent="0.4">
      <c r="C1727" s="40"/>
      <c r="D1727" s="40"/>
      <c r="E1727" s="51"/>
    </row>
    <row r="1728" spans="3:5" x14ac:dyDescent="0.4">
      <c r="C1728" s="40"/>
      <c r="D1728" s="40"/>
      <c r="E1728" s="51"/>
    </row>
    <row r="1729" spans="3:5" x14ac:dyDescent="0.4">
      <c r="C1729" s="40"/>
      <c r="D1729" s="40"/>
      <c r="E1729" s="51"/>
    </row>
    <row r="1730" spans="3:5" x14ac:dyDescent="0.4">
      <c r="C1730" s="40"/>
      <c r="D1730" s="40"/>
      <c r="E1730" s="51"/>
    </row>
    <row r="1731" spans="3:5" x14ac:dyDescent="0.4">
      <c r="C1731" s="40"/>
      <c r="D1731" s="40"/>
      <c r="E1731" s="51"/>
    </row>
    <row r="1732" spans="3:5" x14ac:dyDescent="0.4">
      <c r="C1732" s="40"/>
      <c r="D1732" s="40"/>
      <c r="E1732" s="51"/>
    </row>
    <row r="1733" spans="3:5" x14ac:dyDescent="0.4">
      <c r="C1733" s="40"/>
      <c r="D1733" s="40"/>
      <c r="E1733" s="51"/>
    </row>
    <row r="1734" spans="3:5" x14ac:dyDescent="0.4">
      <c r="C1734" s="40"/>
      <c r="D1734" s="40"/>
      <c r="E1734" s="51"/>
    </row>
    <row r="1735" spans="3:5" x14ac:dyDescent="0.4">
      <c r="C1735" s="40"/>
      <c r="D1735" s="40"/>
      <c r="E1735" s="51"/>
    </row>
    <row r="1736" spans="3:5" x14ac:dyDescent="0.4">
      <c r="C1736" s="40"/>
      <c r="D1736" s="40"/>
      <c r="E1736" s="51"/>
    </row>
    <row r="1737" spans="3:5" x14ac:dyDescent="0.4">
      <c r="C1737" s="40"/>
      <c r="D1737" s="40"/>
      <c r="E1737" s="51"/>
    </row>
    <row r="1738" spans="3:5" x14ac:dyDescent="0.4">
      <c r="C1738" s="40"/>
      <c r="D1738" s="40"/>
      <c r="E1738" s="51"/>
    </row>
    <row r="1739" spans="3:5" x14ac:dyDescent="0.4">
      <c r="C1739" s="40"/>
      <c r="D1739" s="40"/>
      <c r="E1739" s="51"/>
    </row>
    <row r="1740" spans="3:5" x14ac:dyDescent="0.4">
      <c r="C1740" s="40"/>
      <c r="D1740" s="40"/>
      <c r="E1740" s="51"/>
    </row>
    <row r="1741" spans="3:5" x14ac:dyDescent="0.4">
      <c r="C1741" s="40"/>
      <c r="D1741" s="40"/>
      <c r="E1741" s="51"/>
    </row>
    <row r="1742" spans="3:5" x14ac:dyDescent="0.4">
      <c r="C1742" s="40"/>
      <c r="D1742" s="40"/>
      <c r="E1742" s="51"/>
    </row>
    <row r="1743" spans="3:5" x14ac:dyDescent="0.4">
      <c r="C1743" s="40"/>
      <c r="D1743" s="40"/>
      <c r="E1743" s="51"/>
    </row>
    <row r="1744" spans="3:5" x14ac:dyDescent="0.4">
      <c r="C1744" s="40"/>
      <c r="D1744" s="40"/>
      <c r="E1744" s="51"/>
    </row>
    <row r="1745" spans="3:5" x14ac:dyDescent="0.4">
      <c r="C1745" s="40"/>
      <c r="D1745" s="40"/>
      <c r="E1745" s="51"/>
    </row>
    <row r="1746" spans="3:5" x14ac:dyDescent="0.4">
      <c r="C1746" s="40"/>
      <c r="D1746" s="40"/>
      <c r="E1746" s="51"/>
    </row>
    <row r="1747" spans="3:5" x14ac:dyDescent="0.4">
      <c r="C1747" s="40"/>
      <c r="D1747" s="40"/>
      <c r="E1747" s="51"/>
    </row>
    <row r="1748" spans="3:5" x14ac:dyDescent="0.4">
      <c r="C1748" s="40"/>
      <c r="D1748" s="40"/>
      <c r="E1748" s="51"/>
    </row>
  </sheetData>
  <sheetProtection deleteColumns="0" selectLockedCells="1" sort="0"/>
  <protectedRanges>
    <protectedRange sqref="C1:C2 E1:E2" name="Диапазон1_5"/>
    <protectedRange sqref="D1:D2" name="Диапазон1_2_3"/>
  </protectedRanges>
  <mergeCells count="17">
    <mergeCell ref="A5:B5"/>
    <mergeCell ref="E5:E6"/>
    <mergeCell ref="A6:B6"/>
    <mergeCell ref="F1:F2"/>
    <mergeCell ref="G1:G2"/>
    <mergeCell ref="H1:H2"/>
    <mergeCell ref="I1:I2"/>
    <mergeCell ref="J1:J2"/>
    <mergeCell ref="A3:B3"/>
    <mergeCell ref="J3:J4"/>
    <mergeCell ref="A4:B4"/>
    <mergeCell ref="H4:I4"/>
    <mergeCell ref="A1:A2"/>
    <mergeCell ref="B1:B2"/>
    <mergeCell ref="C1:C2"/>
    <mergeCell ref="D1:D2"/>
    <mergeCell ref="E1:E2"/>
  </mergeCells>
  <pageMargins left="0.23622047244094491" right="0.23622047244094491" top="0.35433070866141736" bottom="0.35433070866141736" header="0.31496062992125984" footer="0.31496062992125984"/>
  <pageSetup paperSize="9" scale="11" fitToHeight="0" orientation="portrait" r:id="rId1"/>
  <ignoredErrors>
    <ignoredError sqref="E159 D420:E529 D375:D376 D213:E218 D219 D171 D377:E377 D172:E182 D289:E303 D304 D189:E190 D191 D322 D165:E170 D417:D419 D157:D160 D164 D317:E321 D185:E187 D188 D220:E220 D222:D224 D36 D267:E267 D275:E280 D281:D284 D268:D274 D378:D379 D244:E254 D53:E68 D48:D50 D323:E374 D37:E43 D161:E163 D192:E193 D195:E212 D151:E156 D44 D381:D383 D380 D149:D150 B88 D70:E95 C96:D96 D45:E47 D305:E310 E312:E313 D311:D314 D255:D266 D394:E402 C8:E17 D239:E241 D242:D243 D97:E148 D231:D238 D225:E230 D286:E287 D69 D51:E51 D52 C19:E34 C18:D18 D183:F184 D315:E315 D316 D414:E416 D404:E413 D403:E403 D388:D393 D386:D387 D384:D385" unlockedFormula="1"/>
    <ignoredError sqref="E44" formula="1" unlockedFormula="1"/>
    <ignoredError sqref="E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дилер</vt:lpstr>
      <vt:lpstr>дилер!Область_друку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Gunko</dc:creator>
  <cp:lastModifiedBy>Yaroslav</cp:lastModifiedBy>
  <dcterms:created xsi:type="dcterms:W3CDTF">2023-08-04T05:58:07Z</dcterms:created>
  <dcterms:modified xsi:type="dcterms:W3CDTF">2025-06-28T15:42:17Z</dcterms:modified>
</cp:coreProperties>
</file>